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donegov\YandexDisk\_НОК\_ОБРАЗОВАНИЕ\Бугурусланский район\2023-2\drive-download-20231027T103614Z-001\"/>
    </mc:Choice>
  </mc:AlternateContent>
  <xr:revisionPtr revIDLastSave="0" documentId="13_ncr:1_{CCCDCC20-B5FB-4C18-808E-744D7620E1DF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" roundtripDataChecksum="xMyXKQI8v/JCwQeBG6K5uyIdkNRCt5iGAY1EfiVfM34="/>
    </ext>
  </extLst>
</workbook>
</file>

<file path=xl/calcChain.xml><?xml version="1.0" encoding="utf-8"?>
<calcChain xmlns="http://schemas.openxmlformats.org/spreadsheetml/2006/main">
  <c r="F2" i="7" l="1"/>
  <c r="E2" i="7"/>
  <c r="D2" i="7"/>
  <c r="C2" i="7"/>
  <c r="B2" i="7"/>
  <c r="G2" i="7" s="1"/>
  <c r="D15" i="6"/>
  <c r="C15" i="6"/>
  <c r="B15" i="6"/>
  <c r="E15" i="6" s="1"/>
  <c r="F15" i="7" s="1"/>
  <c r="A15" i="6"/>
  <c r="E14" i="6"/>
  <c r="F14" i="7" s="1"/>
  <c r="D14" i="6"/>
  <c r="C14" i="6"/>
  <c r="B14" i="6"/>
  <c r="A14" i="6"/>
  <c r="D13" i="6"/>
  <c r="C13" i="6"/>
  <c r="B13" i="6"/>
  <c r="E13" i="6" s="1"/>
  <c r="F13" i="7" s="1"/>
  <c r="A13" i="6"/>
  <c r="D12" i="6"/>
  <c r="C12" i="6"/>
  <c r="B12" i="6"/>
  <c r="E12" i="6" s="1"/>
  <c r="F12" i="7" s="1"/>
  <c r="A12" i="6"/>
  <c r="D11" i="6"/>
  <c r="C11" i="6"/>
  <c r="E11" i="6" s="1"/>
  <c r="F11" i="7" s="1"/>
  <c r="B11" i="6"/>
  <c r="A11" i="6"/>
  <c r="E10" i="6"/>
  <c r="F10" i="7" s="1"/>
  <c r="D10" i="6"/>
  <c r="C10" i="6"/>
  <c r="B10" i="6"/>
  <c r="A10" i="6"/>
  <c r="D9" i="6"/>
  <c r="C9" i="6"/>
  <c r="B9" i="6"/>
  <c r="E9" i="6" s="1"/>
  <c r="F9" i="7" s="1"/>
  <c r="A9" i="6"/>
  <c r="D8" i="6"/>
  <c r="C8" i="6"/>
  <c r="B8" i="6"/>
  <c r="E8" i="6" s="1"/>
  <c r="F8" i="7" s="1"/>
  <c r="A8" i="6"/>
  <c r="D7" i="6"/>
  <c r="C7" i="6"/>
  <c r="E7" i="6" s="1"/>
  <c r="F7" i="7" s="1"/>
  <c r="B7" i="6"/>
  <c r="A7" i="6"/>
  <c r="E6" i="6"/>
  <c r="F6" i="7" s="1"/>
  <c r="D6" i="6"/>
  <c r="C6" i="6"/>
  <c r="B6" i="6"/>
  <c r="A6" i="6"/>
  <c r="D5" i="6"/>
  <c r="C5" i="6"/>
  <c r="B5" i="6"/>
  <c r="E5" i="6" s="1"/>
  <c r="F5" i="7" s="1"/>
  <c r="A5" i="6"/>
  <c r="D4" i="6"/>
  <c r="C4" i="6"/>
  <c r="B4" i="6"/>
  <c r="E4" i="6" s="1"/>
  <c r="F4" i="7" s="1"/>
  <c r="A4" i="6"/>
  <c r="D3" i="6"/>
  <c r="C3" i="6"/>
  <c r="E3" i="6" s="1"/>
  <c r="F3" i="7" s="1"/>
  <c r="B3" i="6"/>
  <c r="A3" i="6"/>
  <c r="E15" i="5"/>
  <c r="E15" i="7" s="1"/>
  <c r="D15" i="5"/>
  <c r="C15" i="5"/>
  <c r="B15" i="5"/>
  <c r="A15" i="5"/>
  <c r="D14" i="5"/>
  <c r="C14" i="5"/>
  <c r="B14" i="5"/>
  <c r="E14" i="5" s="1"/>
  <c r="E14" i="7" s="1"/>
  <c r="A14" i="5"/>
  <c r="D13" i="5"/>
  <c r="C13" i="5"/>
  <c r="B13" i="5"/>
  <c r="E13" i="5" s="1"/>
  <c r="E13" i="7" s="1"/>
  <c r="A13" i="5"/>
  <c r="D12" i="5"/>
  <c r="C12" i="5"/>
  <c r="E12" i="5" s="1"/>
  <c r="E12" i="7" s="1"/>
  <c r="B12" i="5"/>
  <c r="A12" i="5"/>
  <c r="E11" i="5"/>
  <c r="E11" i="7" s="1"/>
  <c r="D11" i="5"/>
  <c r="C11" i="5"/>
  <c r="B11" i="5"/>
  <c r="A11" i="5"/>
  <c r="D10" i="5"/>
  <c r="C10" i="5"/>
  <c r="B10" i="5"/>
  <c r="E10" i="5" s="1"/>
  <c r="E10" i="7" s="1"/>
  <c r="A10" i="5"/>
  <c r="D9" i="5"/>
  <c r="C9" i="5"/>
  <c r="B9" i="5"/>
  <c r="E9" i="5" s="1"/>
  <c r="E9" i="7" s="1"/>
  <c r="A9" i="5"/>
  <c r="D8" i="5"/>
  <c r="C8" i="5"/>
  <c r="E8" i="5" s="1"/>
  <c r="E8" i="7" s="1"/>
  <c r="B8" i="5"/>
  <c r="A8" i="5"/>
  <c r="E7" i="5"/>
  <c r="E7" i="7" s="1"/>
  <c r="D7" i="5"/>
  <c r="C7" i="5"/>
  <c r="B7" i="5"/>
  <c r="A7" i="5"/>
  <c r="D6" i="5"/>
  <c r="C6" i="5"/>
  <c r="B6" i="5"/>
  <c r="E6" i="5" s="1"/>
  <c r="E6" i="7" s="1"/>
  <c r="A6" i="5"/>
  <c r="D5" i="5"/>
  <c r="C5" i="5"/>
  <c r="B5" i="5"/>
  <c r="E5" i="5" s="1"/>
  <c r="E5" i="7" s="1"/>
  <c r="A5" i="5"/>
  <c r="D4" i="5"/>
  <c r="C4" i="5"/>
  <c r="E4" i="5" s="1"/>
  <c r="E4" i="7" s="1"/>
  <c r="B4" i="5"/>
  <c r="A4" i="5"/>
  <c r="E3" i="5"/>
  <c r="E3" i="7" s="1"/>
  <c r="D3" i="5"/>
  <c r="C3" i="5"/>
  <c r="B3" i="5"/>
  <c r="A3" i="5"/>
  <c r="D15" i="4"/>
  <c r="C15" i="4"/>
  <c r="B15" i="4"/>
  <c r="E15" i="4" s="1"/>
  <c r="D15" i="7" s="1"/>
  <c r="A15" i="4"/>
  <c r="D14" i="4"/>
  <c r="C14" i="4"/>
  <c r="E14" i="4" s="1"/>
  <c r="D14" i="7" s="1"/>
  <c r="B14" i="4"/>
  <c r="A14" i="4"/>
  <c r="E13" i="4"/>
  <c r="D13" i="7" s="1"/>
  <c r="D13" i="4"/>
  <c r="C13" i="4"/>
  <c r="B13" i="4"/>
  <c r="A13" i="4"/>
  <c r="D12" i="4"/>
  <c r="C12" i="4"/>
  <c r="B12" i="4"/>
  <c r="E12" i="4" s="1"/>
  <c r="D12" i="7" s="1"/>
  <c r="A12" i="4"/>
  <c r="D11" i="4"/>
  <c r="C11" i="4"/>
  <c r="B11" i="4"/>
  <c r="E11" i="4" s="1"/>
  <c r="D11" i="7" s="1"/>
  <c r="A11" i="4"/>
  <c r="D10" i="4"/>
  <c r="C10" i="4"/>
  <c r="E10" i="4" s="1"/>
  <c r="D10" i="7" s="1"/>
  <c r="B10" i="4"/>
  <c r="A10" i="4"/>
  <c r="E9" i="4"/>
  <c r="D9" i="7" s="1"/>
  <c r="D9" i="4"/>
  <c r="C9" i="4"/>
  <c r="B9" i="4"/>
  <c r="A9" i="4"/>
  <c r="D8" i="4"/>
  <c r="C8" i="4"/>
  <c r="B8" i="4"/>
  <c r="E8" i="4" s="1"/>
  <c r="D8" i="7" s="1"/>
  <c r="A8" i="4"/>
  <c r="D7" i="4"/>
  <c r="C7" i="4"/>
  <c r="B7" i="4"/>
  <c r="E7" i="4" s="1"/>
  <c r="D7" i="7" s="1"/>
  <c r="A7" i="4"/>
  <c r="D6" i="4"/>
  <c r="C6" i="4"/>
  <c r="E6" i="4" s="1"/>
  <c r="D6" i="7" s="1"/>
  <c r="B6" i="4"/>
  <c r="A6" i="4"/>
  <c r="E5" i="4"/>
  <c r="D5" i="7" s="1"/>
  <c r="D5" i="4"/>
  <c r="C5" i="4"/>
  <c r="B5" i="4"/>
  <c r="A5" i="4"/>
  <c r="D4" i="4"/>
  <c r="C4" i="4"/>
  <c r="B4" i="4"/>
  <c r="E4" i="4" s="1"/>
  <c r="D4" i="7" s="1"/>
  <c r="A4" i="4"/>
  <c r="D3" i="4"/>
  <c r="C3" i="4"/>
  <c r="B3" i="4"/>
  <c r="E3" i="4" s="1"/>
  <c r="D3" i="7" s="1"/>
  <c r="A3" i="4"/>
  <c r="C15" i="3"/>
  <c r="B15" i="3"/>
  <c r="D15" i="3" s="1"/>
  <c r="C15" i="7" s="1"/>
  <c r="A15" i="3"/>
  <c r="C14" i="3"/>
  <c r="B14" i="3"/>
  <c r="D14" i="3" s="1"/>
  <c r="C14" i="7" s="1"/>
  <c r="A14" i="3"/>
  <c r="C13" i="3"/>
  <c r="B13" i="3"/>
  <c r="D13" i="3" s="1"/>
  <c r="C13" i="7" s="1"/>
  <c r="A13" i="3"/>
  <c r="C12" i="3"/>
  <c r="B12" i="3"/>
  <c r="D12" i="3" s="1"/>
  <c r="C12" i="7" s="1"/>
  <c r="A12" i="3"/>
  <c r="C11" i="3"/>
  <c r="B11" i="3"/>
  <c r="D11" i="3" s="1"/>
  <c r="C11" i="7" s="1"/>
  <c r="A11" i="3"/>
  <c r="C10" i="3"/>
  <c r="B10" i="3"/>
  <c r="D10" i="3" s="1"/>
  <c r="C10" i="7" s="1"/>
  <c r="A10" i="3"/>
  <c r="C9" i="3"/>
  <c r="B9" i="3"/>
  <c r="D9" i="3" s="1"/>
  <c r="C9" i="7" s="1"/>
  <c r="A9" i="3"/>
  <c r="C8" i="3"/>
  <c r="B8" i="3"/>
  <c r="D8" i="3" s="1"/>
  <c r="C8" i="7" s="1"/>
  <c r="A8" i="3"/>
  <c r="C7" i="3"/>
  <c r="B7" i="3"/>
  <c r="D7" i="3" s="1"/>
  <c r="C7" i="7" s="1"/>
  <c r="A7" i="3"/>
  <c r="C6" i="3"/>
  <c r="B6" i="3"/>
  <c r="D6" i="3" s="1"/>
  <c r="C6" i="7" s="1"/>
  <c r="A6" i="3"/>
  <c r="C5" i="3"/>
  <c r="B5" i="3"/>
  <c r="D5" i="3" s="1"/>
  <c r="C5" i="7" s="1"/>
  <c r="A5" i="3"/>
  <c r="C4" i="3"/>
  <c r="B4" i="3"/>
  <c r="D4" i="3" s="1"/>
  <c r="C4" i="7" s="1"/>
  <c r="A4" i="3"/>
  <c r="C3" i="3"/>
  <c r="B3" i="3"/>
  <c r="D3" i="3" s="1"/>
  <c r="C3" i="7" s="1"/>
  <c r="A3" i="3"/>
  <c r="D15" i="2"/>
  <c r="C15" i="2"/>
  <c r="B15" i="2"/>
  <c r="E15" i="2" s="1"/>
  <c r="B15" i="7" s="1"/>
  <c r="G15" i="7" s="1"/>
  <c r="A15" i="2"/>
  <c r="A15" i="7" s="1"/>
  <c r="E14" i="2"/>
  <c r="B14" i="7" s="1"/>
  <c r="D14" i="2"/>
  <c r="C14" i="2"/>
  <c r="B14" i="2"/>
  <c r="A14" i="2"/>
  <c r="A14" i="7" s="1"/>
  <c r="D13" i="2"/>
  <c r="C13" i="2"/>
  <c r="B13" i="2"/>
  <c r="E13" i="2" s="1"/>
  <c r="B13" i="7" s="1"/>
  <c r="A13" i="2"/>
  <c r="A13" i="7" s="1"/>
  <c r="D12" i="2"/>
  <c r="C12" i="2"/>
  <c r="B12" i="2"/>
  <c r="E12" i="2" s="1"/>
  <c r="B12" i="7" s="1"/>
  <c r="G12" i="7" s="1"/>
  <c r="A12" i="2"/>
  <c r="A12" i="7" s="1"/>
  <c r="D11" i="2"/>
  <c r="C11" i="2"/>
  <c r="B11" i="2"/>
  <c r="E11" i="2" s="1"/>
  <c r="B11" i="7" s="1"/>
  <c r="G11" i="7" s="1"/>
  <c r="A11" i="2"/>
  <c r="A11" i="7" s="1"/>
  <c r="D10" i="2"/>
  <c r="C10" i="2"/>
  <c r="B10" i="2"/>
  <c r="E10" i="2" s="1"/>
  <c r="B10" i="7" s="1"/>
  <c r="G10" i="7" s="1"/>
  <c r="A10" i="2"/>
  <c r="A10" i="7" s="1"/>
  <c r="D9" i="2"/>
  <c r="C9" i="2"/>
  <c r="B9" i="2"/>
  <c r="E9" i="2" s="1"/>
  <c r="B9" i="7" s="1"/>
  <c r="G9" i="7" s="1"/>
  <c r="A9" i="2"/>
  <c r="A9" i="7" s="1"/>
  <c r="D8" i="2"/>
  <c r="C8" i="2"/>
  <c r="B8" i="2"/>
  <c r="E8" i="2" s="1"/>
  <c r="B8" i="7" s="1"/>
  <c r="G8" i="7" s="1"/>
  <c r="A8" i="2"/>
  <c r="A8" i="7" s="1"/>
  <c r="D7" i="2"/>
  <c r="C7" i="2"/>
  <c r="B7" i="2"/>
  <c r="E7" i="2" s="1"/>
  <c r="B7" i="7" s="1"/>
  <c r="G7" i="7" s="1"/>
  <c r="A7" i="2"/>
  <c r="A7" i="7" s="1"/>
  <c r="E6" i="2"/>
  <c r="B6" i="7" s="1"/>
  <c r="D6" i="2"/>
  <c r="C6" i="2"/>
  <c r="B6" i="2"/>
  <c r="A6" i="2"/>
  <c r="A6" i="7" s="1"/>
  <c r="D5" i="2"/>
  <c r="C5" i="2"/>
  <c r="B5" i="2"/>
  <c r="E5" i="2" s="1"/>
  <c r="B5" i="7" s="1"/>
  <c r="G5" i="7" s="1"/>
  <c r="A5" i="2"/>
  <c r="A5" i="7" s="1"/>
  <c r="D4" i="2"/>
  <c r="C4" i="2"/>
  <c r="B4" i="2"/>
  <c r="E4" i="2" s="1"/>
  <c r="B4" i="7" s="1"/>
  <c r="G4" i="7" s="1"/>
  <c r="A4" i="2"/>
  <c r="A4" i="7" s="1"/>
  <c r="D3" i="2"/>
  <c r="C3" i="2"/>
  <c r="B3" i="2"/>
  <c r="E3" i="2" s="1"/>
  <c r="B3" i="7" s="1"/>
  <c r="G3" i="7" s="1"/>
  <c r="A3" i="2"/>
  <c r="A3" i="7" s="1"/>
  <c r="G13" i="7" l="1"/>
  <c r="G14" i="7"/>
  <c r="G6" i="7"/>
</calcChain>
</file>

<file path=xl/sharedStrings.xml><?xml version="1.0" encoding="utf-8"?>
<sst xmlns="http://schemas.openxmlformats.org/spreadsheetml/2006/main" count="687" uniqueCount="210">
  <si>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</si>
  <si>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</si>
  <si>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</si>
  <si>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</si>
  <si>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</si>
  <si>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</si>
  <si>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</si>
  <si>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</si>
  <si>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</si>
  <si>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</si>
  <si>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</si>
  <si>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</si>
  <si>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</si>
  <si>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</si>
  <si>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</si>
  <si>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</si>
  <si>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</si>
  <si>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</si>
  <si>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</si>
  <si>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</si>
  <si>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</si>
  <si>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Гимназия №1</t>
  </si>
  <si>
    <t>235</t>
  </si>
  <si>
    <t>В наличии и функционируют более трёх дистанционных способов взаимодействия</t>
  </si>
  <si>
    <t/>
  </si>
  <si>
    <t>100</t>
  </si>
  <si>
    <t>137</t>
  </si>
  <si>
    <t>145</t>
  </si>
  <si>
    <t>172</t>
  </si>
  <si>
    <t>184</t>
  </si>
  <si>
    <t>Наличие пяти и более комфортных условий для предоставления услуг</t>
  </si>
  <si>
    <t>185</t>
  </si>
  <si>
    <t>Количество условий доступности организации для инвалидов (от одного до четырех)</t>
  </si>
  <si>
    <t>40</t>
  </si>
  <si>
    <t>Количество условий доступности, позволяющих инвалидам получать услуги наравне с другими (от одного до четырех)</t>
  </si>
  <si>
    <t>80</t>
  </si>
  <si>
    <t>4</t>
  </si>
  <si>
    <t>6</t>
  </si>
  <si>
    <t>199</t>
  </si>
  <si>
    <t>225</t>
  </si>
  <si>
    <t>168</t>
  </si>
  <si>
    <t>169</t>
  </si>
  <si>
    <t>221</t>
  </si>
  <si>
    <t>217</t>
  </si>
  <si>
    <t>Детский сад №3 Чулпан</t>
  </si>
  <si>
    <t>24</t>
  </si>
  <si>
    <t>20</t>
  </si>
  <si>
    <t>60</t>
  </si>
  <si>
    <t>Детский сад комбинированного вида №2</t>
  </si>
  <si>
    <t>131</t>
  </si>
  <si>
    <t>99</t>
  </si>
  <si>
    <t>102</t>
  </si>
  <si>
    <t>124</t>
  </si>
  <si>
    <t>130</t>
  </si>
  <si>
    <t>88</t>
  </si>
  <si>
    <t>89</t>
  </si>
  <si>
    <t>127</t>
  </si>
  <si>
    <t>Детский сад присмотра и оздоровления №1</t>
  </si>
  <si>
    <t>101</t>
  </si>
  <si>
    <t>85</t>
  </si>
  <si>
    <t>87</t>
  </si>
  <si>
    <t>71</t>
  </si>
  <si>
    <t>74</t>
  </si>
  <si>
    <t>95</t>
  </si>
  <si>
    <t>1</t>
  </si>
  <si>
    <t>2</t>
  </si>
  <si>
    <t>98</t>
  </si>
  <si>
    <t>69</t>
  </si>
  <si>
    <t>97</t>
  </si>
  <si>
    <t>Лицей №1</t>
  </si>
  <si>
    <t>565</t>
  </si>
  <si>
    <t>431</t>
  </si>
  <si>
    <t>438</t>
  </si>
  <si>
    <t>465</t>
  </si>
  <si>
    <t>478</t>
  </si>
  <si>
    <t>517</t>
  </si>
  <si>
    <t>Наличие пяти и более условий доступности для инвалидов</t>
  </si>
  <si>
    <t>35</t>
  </si>
  <si>
    <t>36</t>
  </si>
  <si>
    <t>537</t>
  </si>
  <si>
    <t>549</t>
  </si>
  <si>
    <t>400</t>
  </si>
  <si>
    <t>406</t>
  </si>
  <si>
    <t>541</t>
  </si>
  <si>
    <t>551</t>
  </si>
  <si>
    <t>Основная общеобразовательная школа №5</t>
  </si>
  <si>
    <t>325</t>
  </si>
  <si>
    <t>200</t>
  </si>
  <si>
    <t>207</t>
  </si>
  <si>
    <t>252</t>
  </si>
  <si>
    <t>14</t>
  </si>
  <si>
    <t>17</t>
  </si>
  <si>
    <t>291</t>
  </si>
  <si>
    <t>302</t>
  </si>
  <si>
    <t>192</t>
  </si>
  <si>
    <t>197</t>
  </si>
  <si>
    <t>278</t>
  </si>
  <si>
    <t>285</t>
  </si>
  <si>
    <t>290</t>
  </si>
  <si>
    <t>Спортивная школа «Чемпион»</t>
  </si>
  <si>
    <t>62</t>
  </si>
  <si>
    <t>44</t>
  </si>
  <si>
    <t>57</t>
  </si>
  <si>
    <t>Отсутствуют условия доступности для инвалидов</t>
  </si>
  <si>
    <t>0</t>
  </si>
  <si>
    <t>3</t>
  </si>
  <si>
    <t>58</t>
  </si>
  <si>
    <t>59</t>
  </si>
  <si>
    <t>45</t>
  </si>
  <si>
    <t>Средняя общеобразовательная школа №2</t>
  </si>
  <si>
    <t>269</t>
  </si>
  <si>
    <t>170</t>
  </si>
  <si>
    <t>174</t>
  </si>
  <si>
    <t>191</t>
  </si>
  <si>
    <t>229</t>
  </si>
  <si>
    <t>12</t>
  </si>
  <si>
    <t>13</t>
  </si>
  <si>
    <t>244</t>
  </si>
  <si>
    <t>256</t>
  </si>
  <si>
    <t>178</t>
  </si>
  <si>
    <t>250</t>
  </si>
  <si>
    <t>247</t>
  </si>
  <si>
    <t>Средняя общеобразовательная школа №3</t>
  </si>
  <si>
    <t>899</t>
  </si>
  <si>
    <t>564</t>
  </si>
  <si>
    <t>578</t>
  </si>
  <si>
    <t>543</t>
  </si>
  <si>
    <t>570</t>
  </si>
  <si>
    <t>710</t>
  </si>
  <si>
    <t>33</t>
  </si>
  <si>
    <t>38</t>
  </si>
  <si>
    <t>821</t>
  </si>
  <si>
    <t>840</t>
  </si>
  <si>
    <t>586</t>
  </si>
  <si>
    <t>599</t>
  </si>
  <si>
    <t>825</t>
  </si>
  <si>
    <t>826</t>
  </si>
  <si>
    <t>Средняя общеобразовательная школа №7</t>
  </si>
  <si>
    <t>222</t>
  </si>
  <si>
    <t>147</t>
  </si>
  <si>
    <t>153</t>
  </si>
  <si>
    <t>114</t>
  </si>
  <si>
    <t>120</t>
  </si>
  <si>
    <t>182</t>
  </si>
  <si>
    <t>11</t>
  </si>
  <si>
    <t>198</t>
  </si>
  <si>
    <t>210</t>
  </si>
  <si>
    <t>155</t>
  </si>
  <si>
    <t>158</t>
  </si>
  <si>
    <t>205</t>
  </si>
  <si>
    <t>Средняя общеобразовательная школа им. М.И. Калинина</t>
  </si>
  <si>
    <t>683</t>
  </si>
  <si>
    <t>426</t>
  </si>
  <si>
    <t>441</t>
  </si>
  <si>
    <t>452</t>
  </si>
  <si>
    <t>483</t>
  </si>
  <si>
    <t>554</t>
  </si>
  <si>
    <t>42</t>
  </si>
  <si>
    <t>632</t>
  </si>
  <si>
    <t>648</t>
  </si>
  <si>
    <t>498</t>
  </si>
  <si>
    <t>504</t>
  </si>
  <si>
    <t>638</t>
  </si>
  <si>
    <t>641</t>
  </si>
  <si>
    <t>642</t>
  </si>
  <si>
    <t>Станция юных техников</t>
  </si>
  <si>
    <t>140</t>
  </si>
  <si>
    <t>150</t>
  </si>
  <si>
    <t>152</t>
  </si>
  <si>
    <t>126</t>
  </si>
  <si>
    <t>151</t>
  </si>
  <si>
    <t>Центр развития творчества детей и юношества</t>
  </si>
  <si>
    <t>314</t>
  </si>
  <si>
    <t>Количество функционирующих способов взаимодействия (от одного до трех включительно)</t>
  </si>
  <si>
    <t>90</t>
  </si>
  <si>
    <t>234</t>
  </si>
  <si>
    <t>239</t>
  </si>
  <si>
    <t>204</t>
  </si>
  <si>
    <t>270</t>
  </si>
  <si>
    <t>19</t>
  </si>
  <si>
    <t>23</t>
  </si>
  <si>
    <t>292</t>
  </si>
  <si>
    <t>214</t>
  </si>
  <si>
    <t>306</t>
  </si>
  <si>
    <t>303</t>
  </si>
  <si>
    <t>310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</si>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</sst>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85623"/>
    <outlinePr summaryBelow="0" summaryRight="0"/>
  </sheetPr>
  <dimension ref="A1:BW1000"/>
  <sheetViews>
    <sheetView workbookViewId="0">
      <selection activeCell="I2" sqref="I2:I14"/>
    </sheetView>
  </sheetViews>
  <sheetFormatPr defaultColWidth="14.42578125" defaultRowHeight="15" customHeight="1" x14ac:dyDescent="0.2"/>
  <cols>
    <col min="1" max="1" width="37.140625" customWidth="1"/>
    <col min="2" max="4" width="14.42578125" customWidth="1"/>
    <col min="5" max="5" width="78.7109375" customWidth="1"/>
    <col min="6" max="7" width="7.28515625" customWidth="1"/>
    <col min="8" max="8" width="78.7109375" customWidth="1"/>
    <col min="9" max="10" width="7.28515625" customWidth="1"/>
    <col min="11" max="11" width="18" customWidth="1"/>
    <col min="12" max="12" width="67.28515625" customWidth="1"/>
    <col min="13" max="14" width="6.5703125" customWidth="1"/>
    <col min="15" max="15" width="78.7109375" customWidth="1"/>
    <col min="16" max="17" width="7.28515625" customWidth="1"/>
    <col min="18" max="18" width="78.7109375" customWidth="1"/>
    <col min="19" max="20" width="7.28515625" customWidth="1"/>
    <col min="21" max="21" width="18" customWidth="1"/>
    <col min="22" max="22" width="67.28515625" customWidth="1"/>
    <col min="23" max="24" width="6.5703125" customWidth="1"/>
    <col min="25" max="25" width="78.7109375" customWidth="1"/>
    <col min="26" max="27" width="7.28515625" customWidth="1"/>
    <col min="28" max="28" width="18" customWidth="1"/>
    <col min="29" max="29" width="67.28515625" customWidth="1"/>
    <col min="30" max="31" width="6.5703125" customWidth="1"/>
    <col min="32" max="32" width="18" customWidth="1"/>
    <col min="33" max="33" width="96" customWidth="1"/>
    <col min="34" max="35" width="6.5703125" customWidth="1"/>
    <col min="36" max="36" width="78.7109375" customWidth="1"/>
    <col min="37" max="38" width="7.285156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75" width="14.42578125" customWidth="1"/>
  </cols>
  <sheetData>
    <row r="1" spans="1:75" ht="12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8" t="s">
        <v>5</v>
      </c>
      <c r="G1" s="29"/>
      <c r="H1" s="4" t="s">
        <v>6</v>
      </c>
      <c r="I1" s="28" t="s">
        <v>5</v>
      </c>
      <c r="J1" s="29"/>
      <c r="K1" s="30" t="s">
        <v>7</v>
      </c>
      <c r="L1" s="29"/>
      <c r="M1" s="31" t="s">
        <v>5</v>
      </c>
      <c r="N1" s="29"/>
      <c r="O1" s="3" t="s">
        <v>8</v>
      </c>
      <c r="P1" s="28" t="s">
        <v>5</v>
      </c>
      <c r="Q1" s="29"/>
      <c r="R1" s="3" t="s">
        <v>9</v>
      </c>
      <c r="S1" s="28" t="s">
        <v>5</v>
      </c>
      <c r="T1" s="29"/>
      <c r="U1" s="28" t="s">
        <v>10</v>
      </c>
      <c r="V1" s="29"/>
      <c r="W1" s="31" t="s">
        <v>5</v>
      </c>
      <c r="X1" s="29"/>
      <c r="Y1" s="3" t="s">
        <v>11</v>
      </c>
      <c r="Z1" s="28" t="s">
        <v>5</v>
      </c>
      <c r="AA1" s="29"/>
      <c r="AB1" s="28" t="s">
        <v>12</v>
      </c>
      <c r="AC1" s="29"/>
      <c r="AD1" s="31" t="s">
        <v>5</v>
      </c>
      <c r="AE1" s="29"/>
      <c r="AF1" s="30" t="s">
        <v>13</v>
      </c>
      <c r="AG1" s="29"/>
      <c r="AH1" s="31" t="s">
        <v>5</v>
      </c>
      <c r="AI1" s="29"/>
      <c r="AJ1" s="3" t="s">
        <v>14</v>
      </c>
      <c r="AK1" s="28" t="s">
        <v>5</v>
      </c>
      <c r="AL1" s="29"/>
      <c r="AM1" s="3" t="s">
        <v>15</v>
      </c>
      <c r="AN1" s="31" t="s">
        <v>5</v>
      </c>
      <c r="AO1" s="29"/>
      <c r="AP1" s="4" t="s">
        <v>16</v>
      </c>
      <c r="AQ1" s="31" t="s">
        <v>5</v>
      </c>
      <c r="AR1" s="29"/>
      <c r="AS1" s="3" t="s">
        <v>17</v>
      </c>
      <c r="AT1" s="31" t="s">
        <v>5</v>
      </c>
      <c r="AU1" s="29"/>
      <c r="AV1" s="3" t="s">
        <v>18</v>
      </c>
      <c r="AW1" s="31" t="s">
        <v>5</v>
      </c>
      <c r="AX1" s="29"/>
      <c r="AY1" s="3" t="s">
        <v>19</v>
      </c>
      <c r="AZ1" s="31" t="s">
        <v>5</v>
      </c>
      <c r="BA1" s="29"/>
      <c r="BB1" s="3" t="s">
        <v>20</v>
      </c>
      <c r="BC1" s="31" t="s">
        <v>5</v>
      </c>
      <c r="BD1" s="29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</row>
    <row r="2" spans="1:75" ht="12.75" customHeight="1" x14ac:dyDescent="0.2">
      <c r="A2" s="3" t="s">
        <v>21</v>
      </c>
      <c r="B2" s="6">
        <v>578</v>
      </c>
      <c r="C2" s="6" t="s">
        <v>22</v>
      </c>
      <c r="D2" s="7">
        <v>0.40657439446366783</v>
      </c>
      <c r="E2" s="3" t="s">
        <v>21</v>
      </c>
      <c r="F2" s="6">
        <v>15</v>
      </c>
      <c r="G2" s="2">
        <v>15</v>
      </c>
      <c r="H2" s="3" t="s">
        <v>21</v>
      </c>
      <c r="I2" s="6">
        <v>45</v>
      </c>
      <c r="J2" s="2">
        <v>45</v>
      </c>
      <c r="K2" s="3" t="s">
        <v>21</v>
      </c>
      <c r="L2" s="3" t="s">
        <v>23</v>
      </c>
      <c r="M2" s="2" t="s">
        <v>24</v>
      </c>
      <c r="N2" s="2" t="s">
        <v>25</v>
      </c>
      <c r="O2" s="3" t="s">
        <v>21</v>
      </c>
      <c r="P2" s="2" t="s">
        <v>26</v>
      </c>
      <c r="Q2" s="2" t="s">
        <v>27</v>
      </c>
      <c r="R2" s="3" t="s">
        <v>21</v>
      </c>
      <c r="S2" s="2" t="s">
        <v>28</v>
      </c>
      <c r="T2" s="2" t="s">
        <v>29</v>
      </c>
      <c r="U2" s="3" t="s">
        <v>21</v>
      </c>
      <c r="V2" s="3" t="s">
        <v>30</v>
      </c>
      <c r="W2" s="2"/>
      <c r="X2" s="2" t="s">
        <v>25</v>
      </c>
      <c r="Y2" s="3" t="s">
        <v>21</v>
      </c>
      <c r="Z2" s="2" t="s">
        <v>31</v>
      </c>
      <c r="AA2" s="2" t="s">
        <v>22</v>
      </c>
      <c r="AB2" s="3" t="s">
        <v>21</v>
      </c>
      <c r="AC2" s="3" t="s">
        <v>32</v>
      </c>
      <c r="AD2" s="2">
        <v>2</v>
      </c>
      <c r="AE2" s="2" t="s">
        <v>33</v>
      </c>
      <c r="AF2" s="3" t="s">
        <v>21</v>
      </c>
      <c r="AG2" s="3" t="s">
        <v>34</v>
      </c>
      <c r="AH2" s="2">
        <v>4</v>
      </c>
      <c r="AI2" s="2" t="s">
        <v>35</v>
      </c>
      <c r="AJ2" s="3" t="s">
        <v>21</v>
      </c>
      <c r="AK2" s="2" t="s">
        <v>36</v>
      </c>
      <c r="AL2" s="2" t="s">
        <v>37</v>
      </c>
      <c r="AM2" s="3" t="s">
        <v>21</v>
      </c>
      <c r="AN2" s="2" t="s">
        <v>38</v>
      </c>
      <c r="AO2" s="2" t="s">
        <v>22</v>
      </c>
      <c r="AP2" s="3" t="s">
        <v>21</v>
      </c>
      <c r="AQ2" s="2" t="s">
        <v>39</v>
      </c>
      <c r="AR2" s="2" t="s">
        <v>22</v>
      </c>
      <c r="AS2" s="3" t="s">
        <v>21</v>
      </c>
      <c r="AT2" s="2" t="s">
        <v>40</v>
      </c>
      <c r="AU2" s="2" t="s">
        <v>41</v>
      </c>
      <c r="AV2" s="3" t="s">
        <v>21</v>
      </c>
      <c r="AW2" s="2" t="s">
        <v>42</v>
      </c>
      <c r="AX2" s="2" t="s">
        <v>22</v>
      </c>
      <c r="AY2" s="3" t="s">
        <v>21</v>
      </c>
      <c r="AZ2" s="2" t="s">
        <v>43</v>
      </c>
      <c r="BA2" s="2" t="s">
        <v>22</v>
      </c>
      <c r="BB2" s="3" t="s">
        <v>21</v>
      </c>
      <c r="BC2" s="2" t="s">
        <v>42</v>
      </c>
      <c r="BD2" s="2" t="s">
        <v>22</v>
      </c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</row>
    <row r="3" spans="1:75" ht="12.75" customHeight="1" x14ac:dyDescent="0.2">
      <c r="A3" s="3" t="s">
        <v>44</v>
      </c>
      <c r="B3" s="6">
        <v>57</v>
      </c>
      <c r="C3" s="6" t="s">
        <v>45</v>
      </c>
      <c r="D3" s="7">
        <v>0.42105263157894735</v>
      </c>
      <c r="E3" s="3" t="s">
        <v>44</v>
      </c>
      <c r="F3" s="6">
        <v>15</v>
      </c>
      <c r="G3" s="2">
        <v>15</v>
      </c>
      <c r="H3" s="3" t="s">
        <v>44</v>
      </c>
      <c r="I3" s="6">
        <v>39</v>
      </c>
      <c r="J3" s="2">
        <v>39</v>
      </c>
      <c r="K3" s="3" t="s">
        <v>44</v>
      </c>
      <c r="L3" s="3" t="s">
        <v>23</v>
      </c>
      <c r="M3" s="2" t="s">
        <v>24</v>
      </c>
      <c r="N3" s="2" t="s">
        <v>25</v>
      </c>
      <c r="O3" s="3" t="s">
        <v>44</v>
      </c>
      <c r="P3" s="2" t="s">
        <v>45</v>
      </c>
      <c r="Q3" s="2" t="s">
        <v>45</v>
      </c>
      <c r="R3" s="3" t="s">
        <v>44</v>
      </c>
      <c r="S3" s="2" t="s">
        <v>45</v>
      </c>
      <c r="T3" s="2" t="s">
        <v>45</v>
      </c>
      <c r="U3" s="3" t="s">
        <v>44</v>
      </c>
      <c r="V3" s="3" t="s">
        <v>30</v>
      </c>
      <c r="W3" s="2"/>
      <c r="X3" s="2" t="s">
        <v>25</v>
      </c>
      <c r="Y3" s="3" t="s">
        <v>44</v>
      </c>
      <c r="Z3" s="2" t="s">
        <v>45</v>
      </c>
      <c r="AA3" s="2" t="s">
        <v>45</v>
      </c>
      <c r="AB3" s="3" t="s">
        <v>44</v>
      </c>
      <c r="AC3" s="3" t="s">
        <v>32</v>
      </c>
      <c r="AD3" s="2">
        <v>1</v>
      </c>
      <c r="AE3" s="2" t="s">
        <v>46</v>
      </c>
      <c r="AF3" s="3" t="s">
        <v>44</v>
      </c>
      <c r="AG3" s="3" t="s">
        <v>34</v>
      </c>
      <c r="AH3" s="2">
        <v>3</v>
      </c>
      <c r="AI3" s="2" t="s">
        <v>47</v>
      </c>
      <c r="AJ3" s="3" t="s">
        <v>44</v>
      </c>
      <c r="AK3" s="2" t="s">
        <v>37</v>
      </c>
      <c r="AL3" s="2" t="s">
        <v>37</v>
      </c>
      <c r="AM3" s="3" t="s">
        <v>44</v>
      </c>
      <c r="AN3" s="2" t="s">
        <v>45</v>
      </c>
      <c r="AO3" s="2" t="s">
        <v>45</v>
      </c>
      <c r="AP3" s="3" t="s">
        <v>44</v>
      </c>
      <c r="AQ3" s="2" t="s">
        <v>45</v>
      </c>
      <c r="AR3" s="2" t="s">
        <v>45</v>
      </c>
      <c r="AS3" s="3" t="s">
        <v>44</v>
      </c>
      <c r="AT3" s="2" t="s">
        <v>45</v>
      </c>
      <c r="AU3" s="2" t="s">
        <v>45</v>
      </c>
      <c r="AV3" s="3" t="s">
        <v>44</v>
      </c>
      <c r="AW3" s="2" t="s">
        <v>45</v>
      </c>
      <c r="AX3" s="2" t="s">
        <v>45</v>
      </c>
      <c r="AY3" s="3" t="s">
        <v>44</v>
      </c>
      <c r="AZ3" s="2" t="s">
        <v>45</v>
      </c>
      <c r="BA3" s="2" t="s">
        <v>45</v>
      </c>
      <c r="BB3" s="3" t="s">
        <v>44</v>
      </c>
      <c r="BC3" s="2" t="s">
        <v>45</v>
      </c>
      <c r="BD3" s="2" t="s">
        <v>45</v>
      </c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2.75" customHeight="1" x14ac:dyDescent="0.2">
      <c r="A4" s="3" t="s">
        <v>48</v>
      </c>
      <c r="B4" s="6">
        <v>266</v>
      </c>
      <c r="C4" s="6" t="s">
        <v>49</v>
      </c>
      <c r="D4" s="7">
        <v>0.4924812030075188</v>
      </c>
      <c r="E4" s="3" t="s">
        <v>48</v>
      </c>
      <c r="F4" s="6">
        <v>15</v>
      </c>
      <c r="G4" s="2">
        <v>15</v>
      </c>
      <c r="H4" s="3" t="s">
        <v>48</v>
      </c>
      <c r="I4" s="6">
        <v>39</v>
      </c>
      <c r="J4" s="2">
        <v>39</v>
      </c>
      <c r="K4" s="3" t="s">
        <v>48</v>
      </c>
      <c r="L4" s="3" t="s">
        <v>23</v>
      </c>
      <c r="M4" s="2" t="s">
        <v>24</v>
      </c>
      <c r="N4" s="2" t="s">
        <v>25</v>
      </c>
      <c r="O4" s="3" t="s">
        <v>48</v>
      </c>
      <c r="P4" s="2" t="s">
        <v>50</v>
      </c>
      <c r="Q4" s="2" t="s">
        <v>50</v>
      </c>
      <c r="R4" s="3" t="s">
        <v>48</v>
      </c>
      <c r="S4" s="2" t="s">
        <v>51</v>
      </c>
      <c r="T4" s="2" t="s">
        <v>51</v>
      </c>
      <c r="U4" s="3" t="s">
        <v>48</v>
      </c>
      <c r="V4" s="3" t="s">
        <v>30</v>
      </c>
      <c r="W4" s="2"/>
      <c r="X4" s="2" t="s">
        <v>25</v>
      </c>
      <c r="Y4" s="3" t="s">
        <v>48</v>
      </c>
      <c r="Z4" s="2" t="s">
        <v>52</v>
      </c>
      <c r="AA4" s="2" t="s">
        <v>49</v>
      </c>
      <c r="AB4" s="3" t="s">
        <v>48</v>
      </c>
      <c r="AC4" s="3" t="s">
        <v>32</v>
      </c>
      <c r="AD4" s="2">
        <v>3</v>
      </c>
      <c r="AE4" s="2" t="s">
        <v>47</v>
      </c>
      <c r="AF4" s="3" t="s">
        <v>48</v>
      </c>
      <c r="AG4" s="3" t="s">
        <v>34</v>
      </c>
      <c r="AH4" s="2">
        <v>4</v>
      </c>
      <c r="AI4" s="2" t="s">
        <v>35</v>
      </c>
      <c r="AJ4" s="3" t="s">
        <v>48</v>
      </c>
      <c r="AK4" s="2" t="s">
        <v>36</v>
      </c>
      <c r="AL4" s="2" t="s">
        <v>37</v>
      </c>
      <c r="AM4" s="3" t="s">
        <v>48</v>
      </c>
      <c r="AN4" s="2" t="s">
        <v>53</v>
      </c>
      <c r="AO4" s="2" t="s">
        <v>49</v>
      </c>
      <c r="AP4" s="3" t="s">
        <v>48</v>
      </c>
      <c r="AQ4" s="2" t="s">
        <v>53</v>
      </c>
      <c r="AR4" s="2" t="s">
        <v>49</v>
      </c>
      <c r="AS4" s="3" t="s">
        <v>48</v>
      </c>
      <c r="AT4" s="2" t="s">
        <v>54</v>
      </c>
      <c r="AU4" s="2" t="s">
        <v>55</v>
      </c>
      <c r="AV4" s="3" t="s">
        <v>48</v>
      </c>
      <c r="AW4" s="2" t="s">
        <v>49</v>
      </c>
      <c r="AX4" s="2" t="s">
        <v>49</v>
      </c>
      <c r="AY4" s="3" t="s">
        <v>48</v>
      </c>
      <c r="AZ4" s="2" t="s">
        <v>53</v>
      </c>
      <c r="BA4" s="2" t="s">
        <v>49</v>
      </c>
      <c r="BB4" s="3" t="s">
        <v>48</v>
      </c>
      <c r="BC4" s="2" t="s">
        <v>56</v>
      </c>
      <c r="BD4" s="2" t="s">
        <v>49</v>
      </c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2.75" customHeight="1" x14ac:dyDescent="0.2">
      <c r="A5" s="3" t="s">
        <v>57</v>
      </c>
      <c r="B5" s="6">
        <v>175</v>
      </c>
      <c r="C5" s="6" t="s">
        <v>58</v>
      </c>
      <c r="D5" s="7">
        <v>0.57714285714285718</v>
      </c>
      <c r="E5" s="3" t="s">
        <v>57</v>
      </c>
      <c r="F5" s="6">
        <v>15</v>
      </c>
      <c r="G5" s="2">
        <v>15</v>
      </c>
      <c r="H5" s="3" t="s">
        <v>57</v>
      </c>
      <c r="I5" s="6">
        <v>39</v>
      </c>
      <c r="J5" s="2">
        <v>39</v>
      </c>
      <c r="K5" s="3" t="s">
        <v>57</v>
      </c>
      <c r="L5" s="3" t="s">
        <v>23</v>
      </c>
      <c r="M5" s="2" t="s">
        <v>24</v>
      </c>
      <c r="N5" s="2" t="s">
        <v>25</v>
      </c>
      <c r="O5" s="3" t="s">
        <v>57</v>
      </c>
      <c r="P5" s="2" t="s">
        <v>59</v>
      </c>
      <c r="Q5" s="2" t="s">
        <v>60</v>
      </c>
      <c r="R5" s="3" t="s">
        <v>57</v>
      </c>
      <c r="S5" s="2" t="s">
        <v>61</v>
      </c>
      <c r="T5" s="2" t="s">
        <v>62</v>
      </c>
      <c r="U5" s="3" t="s">
        <v>57</v>
      </c>
      <c r="V5" s="3" t="s">
        <v>30</v>
      </c>
      <c r="W5" s="2"/>
      <c r="X5" s="2" t="s">
        <v>25</v>
      </c>
      <c r="Y5" s="3" t="s">
        <v>57</v>
      </c>
      <c r="Z5" s="2" t="s">
        <v>63</v>
      </c>
      <c r="AA5" s="2" t="s">
        <v>58</v>
      </c>
      <c r="AB5" s="3" t="s">
        <v>57</v>
      </c>
      <c r="AC5" s="3" t="s">
        <v>32</v>
      </c>
      <c r="AD5" s="2">
        <v>3</v>
      </c>
      <c r="AE5" s="2" t="s">
        <v>47</v>
      </c>
      <c r="AF5" s="3" t="s">
        <v>57</v>
      </c>
      <c r="AG5" s="3" t="s">
        <v>34</v>
      </c>
      <c r="AH5" s="2">
        <v>3</v>
      </c>
      <c r="AI5" s="2" t="s">
        <v>47</v>
      </c>
      <c r="AJ5" s="3" t="s">
        <v>57</v>
      </c>
      <c r="AK5" s="2" t="s">
        <v>64</v>
      </c>
      <c r="AL5" s="2" t="s">
        <v>65</v>
      </c>
      <c r="AM5" s="3" t="s">
        <v>57</v>
      </c>
      <c r="AN5" s="2" t="s">
        <v>25</v>
      </c>
      <c r="AO5" s="2" t="s">
        <v>58</v>
      </c>
      <c r="AP5" s="3" t="s">
        <v>57</v>
      </c>
      <c r="AQ5" s="2" t="s">
        <v>66</v>
      </c>
      <c r="AR5" s="2" t="s">
        <v>58</v>
      </c>
      <c r="AS5" s="3" t="s">
        <v>57</v>
      </c>
      <c r="AT5" s="2" t="s">
        <v>67</v>
      </c>
      <c r="AU5" s="2" t="s">
        <v>61</v>
      </c>
      <c r="AV5" s="3" t="s">
        <v>57</v>
      </c>
      <c r="AW5" s="2" t="s">
        <v>68</v>
      </c>
      <c r="AX5" s="2" t="s">
        <v>58</v>
      </c>
      <c r="AY5" s="3" t="s">
        <v>57</v>
      </c>
      <c r="AZ5" s="2" t="s">
        <v>25</v>
      </c>
      <c r="BA5" s="2" t="s">
        <v>58</v>
      </c>
      <c r="BB5" s="3" t="s">
        <v>57</v>
      </c>
      <c r="BC5" s="2" t="s">
        <v>66</v>
      </c>
      <c r="BD5" s="2" t="s">
        <v>58</v>
      </c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75" ht="12.75" customHeight="1" x14ac:dyDescent="0.2">
      <c r="A6" s="3" t="s">
        <v>69</v>
      </c>
      <c r="B6" s="6">
        <v>813</v>
      </c>
      <c r="C6" s="6" t="s">
        <v>70</v>
      </c>
      <c r="D6" s="7">
        <v>0.69495694956949572</v>
      </c>
      <c r="E6" s="3" t="s">
        <v>69</v>
      </c>
      <c r="F6" s="6">
        <v>15</v>
      </c>
      <c r="G6" s="2">
        <v>15</v>
      </c>
      <c r="H6" s="3" t="s">
        <v>69</v>
      </c>
      <c r="I6" s="6">
        <v>42</v>
      </c>
      <c r="J6" s="2">
        <v>45</v>
      </c>
      <c r="K6" s="3" t="s">
        <v>69</v>
      </c>
      <c r="L6" s="3" t="s">
        <v>23</v>
      </c>
      <c r="M6" s="2" t="s">
        <v>24</v>
      </c>
      <c r="N6" s="2" t="s">
        <v>25</v>
      </c>
      <c r="O6" s="3" t="s">
        <v>69</v>
      </c>
      <c r="P6" s="2" t="s">
        <v>71</v>
      </c>
      <c r="Q6" s="2" t="s">
        <v>72</v>
      </c>
      <c r="R6" s="3" t="s">
        <v>69</v>
      </c>
      <c r="S6" s="2" t="s">
        <v>73</v>
      </c>
      <c r="T6" s="2" t="s">
        <v>74</v>
      </c>
      <c r="U6" s="3" t="s">
        <v>69</v>
      </c>
      <c r="V6" s="3" t="s">
        <v>30</v>
      </c>
      <c r="W6" s="2"/>
      <c r="X6" s="2" t="s">
        <v>25</v>
      </c>
      <c r="Y6" s="3" t="s">
        <v>69</v>
      </c>
      <c r="Z6" s="2" t="s">
        <v>75</v>
      </c>
      <c r="AA6" s="2" t="s">
        <v>70</v>
      </c>
      <c r="AB6" s="3" t="s">
        <v>69</v>
      </c>
      <c r="AC6" s="3" t="s">
        <v>32</v>
      </c>
      <c r="AD6" s="2">
        <v>3</v>
      </c>
      <c r="AE6" s="2" t="s">
        <v>47</v>
      </c>
      <c r="AF6" s="3" t="s">
        <v>69</v>
      </c>
      <c r="AG6" s="3" t="s">
        <v>76</v>
      </c>
      <c r="AH6" s="2" t="s">
        <v>24</v>
      </c>
      <c r="AI6" s="2" t="s">
        <v>25</v>
      </c>
      <c r="AJ6" s="3" t="s">
        <v>69</v>
      </c>
      <c r="AK6" s="2" t="s">
        <v>77</v>
      </c>
      <c r="AL6" s="2" t="s">
        <v>78</v>
      </c>
      <c r="AM6" s="3" t="s">
        <v>69</v>
      </c>
      <c r="AN6" s="2" t="s">
        <v>79</v>
      </c>
      <c r="AO6" s="2" t="s">
        <v>70</v>
      </c>
      <c r="AP6" s="3" t="s">
        <v>69</v>
      </c>
      <c r="AQ6" s="2" t="s">
        <v>80</v>
      </c>
      <c r="AR6" s="2" t="s">
        <v>70</v>
      </c>
      <c r="AS6" s="3" t="s">
        <v>69</v>
      </c>
      <c r="AT6" s="2" t="s">
        <v>81</v>
      </c>
      <c r="AU6" s="2" t="s">
        <v>82</v>
      </c>
      <c r="AV6" s="3" t="s">
        <v>69</v>
      </c>
      <c r="AW6" s="2" t="s">
        <v>83</v>
      </c>
      <c r="AX6" s="2" t="s">
        <v>70</v>
      </c>
      <c r="AY6" s="3" t="s">
        <v>69</v>
      </c>
      <c r="AZ6" s="2" t="s">
        <v>79</v>
      </c>
      <c r="BA6" s="2" t="s">
        <v>70</v>
      </c>
      <c r="BB6" s="3" t="s">
        <v>69</v>
      </c>
      <c r="BC6" s="2" t="s">
        <v>84</v>
      </c>
      <c r="BD6" s="2" t="s">
        <v>70</v>
      </c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</row>
    <row r="7" spans="1:75" ht="12.75" customHeight="1" x14ac:dyDescent="0.2">
      <c r="A7" s="3" t="s">
        <v>85</v>
      </c>
      <c r="B7" s="6">
        <v>489</v>
      </c>
      <c r="C7" s="6" t="s">
        <v>86</v>
      </c>
      <c r="D7" s="7">
        <v>0.66462167689161555</v>
      </c>
      <c r="E7" s="3" t="s">
        <v>85</v>
      </c>
      <c r="F7" s="6">
        <v>15</v>
      </c>
      <c r="G7" s="2">
        <v>15</v>
      </c>
      <c r="H7" s="3" t="s">
        <v>85</v>
      </c>
      <c r="I7" s="6">
        <v>45</v>
      </c>
      <c r="J7" s="2">
        <v>45</v>
      </c>
      <c r="K7" s="3" t="s">
        <v>85</v>
      </c>
      <c r="L7" s="3" t="s">
        <v>23</v>
      </c>
      <c r="M7" s="2" t="s">
        <v>24</v>
      </c>
      <c r="N7" s="2" t="s">
        <v>25</v>
      </c>
      <c r="O7" s="3" t="s">
        <v>85</v>
      </c>
      <c r="P7" s="2" t="s">
        <v>39</v>
      </c>
      <c r="Q7" s="2" t="s">
        <v>22</v>
      </c>
      <c r="R7" s="3" t="s">
        <v>85</v>
      </c>
      <c r="S7" s="2" t="s">
        <v>87</v>
      </c>
      <c r="T7" s="2" t="s">
        <v>88</v>
      </c>
      <c r="U7" s="3" t="s">
        <v>85</v>
      </c>
      <c r="V7" s="3" t="s">
        <v>30</v>
      </c>
      <c r="W7" s="2"/>
      <c r="X7" s="2" t="s">
        <v>25</v>
      </c>
      <c r="Y7" s="3" t="s">
        <v>85</v>
      </c>
      <c r="Z7" s="2" t="s">
        <v>89</v>
      </c>
      <c r="AA7" s="2" t="s">
        <v>86</v>
      </c>
      <c r="AB7" s="3" t="s">
        <v>85</v>
      </c>
      <c r="AC7" s="3" t="s">
        <v>32</v>
      </c>
      <c r="AD7" s="2">
        <v>1</v>
      </c>
      <c r="AE7" s="2" t="s">
        <v>46</v>
      </c>
      <c r="AF7" s="3" t="s">
        <v>85</v>
      </c>
      <c r="AG7" s="3" t="s">
        <v>34</v>
      </c>
      <c r="AH7" s="2">
        <v>2</v>
      </c>
      <c r="AI7" s="2" t="s">
        <v>33</v>
      </c>
      <c r="AJ7" s="3" t="s">
        <v>85</v>
      </c>
      <c r="AK7" s="2" t="s">
        <v>90</v>
      </c>
      <c r="AL7" s="2" t="s">
        <v>91</v>
      </c>
      <c r="AM7" s="3" t="s">
        <v>85</v>
      </c>
      <c r="AN7" s="2" t="s">
        <v>92</v>
      </c>
      <c r="AO7" s="2" t="s">
        <v>86</v>
      </c>
      <c r="AP7" s="3" t="s">
        <v>85</v>
      </c>
      <c r="AQ7" s="2" t="s">
        <v>93</v>
      </c>
      <c r="AR7" s="2" t="s">
        <v>86</v>
      </c>
      <c r="AS7" s="3" t="s">
        <v>85</v>
      </c>
      <c r="AT7" s="2" t="s">
        <v>94</v>
      </c>
      <c r="AU7" s="2" t="s">
        <v>95</v>
      </c>
      <c r="AV7" s="3" t="s">
        <v>85</v>
      </c>
      <c r="AW7" s="2" t="s">
        <v>96</v>
      </c>
      <c r="AX7" s="2" t="s">
        <v>86</v>
      </c>
      <c r="AY7" s="3" t="s">
        <v>85</v>
      </c>
      <c r="AZ7" s="2" t="s">
        <v>97</v>
      </c>
      <c r="BA7" s="2" t="s">
        <v>86</v>
      </c>
      <c r="BB7" s="3" t="s">
        <v>85</v>
      </c>
      <c r="BC7" s="2" t="s">
        <v>98</v>
      </c>
      <c r="BD7" s="2" t="s">
        <v>86</v>
      </c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</row>
    <row r="8" spans="1:75" ht="12.75" customHeight="1" x14ac:dyDescent="0.2">
      <c r="A8" s="3" t="s">
        <v>99</v>
      </c>
      <c r="B8" s="6">
        <v>616</v>
      </c>
      <c r="C8" s="6" t="s">
        <v>100</v>
      </c>
      <c r="D8" s="7">
        <v>0.10064935064935066</v>
      </c>
      <c r="E8" s="3" t="s">
        <v>99</v>
      </c>
      <c r="F8" s="6">
        <v>5</v>
      </c>
      <c r="G8" s="2">
        <v>15</v>
      </c>
      <c r="H8" s="3" t="s">
        <v>99</v>
      </c>
      <c r="I8" s="6">
        <v>38</v>
      </c>
      <c r="J8" s="2">
        <v>39</v>
      </c>
      <c r="K8" s="3" t="s">
        <v>99</v>
      </c>
      <c r="L8" s="3" t="s">
        <v>23</v>
      </c>
      <c r="M8" s="2" t="s">
        <v>24</v>
      </c>
      <c r="N8" s="2" t="s">
        <v>25</v>
      </c>
      <c r="O8" s="3" t="s">
        <v>99</v>
      </c>
      <c r="P8" s="2" t="s">
        <v>101</v>
      </c>
      <c r="Q8" s="2" t="s">
        <v>101</v>
      </c>
      <c r="R8" s="3" t="s">
        <v>99</v>
      </c>
      <c r="S8" s="2" t="s">
        <v>101</v>
      </c>
      <c r="T8" s="2" t="s">
        <v>101</v>
      </c>
      <c r="U8" s="3" t="s">
        <v>99</v>
      </c>
      <c r="V8" s="3" t="s">
        <v>30</v>
      </c>
      <c r="W8" s="2"/>
      <c r="X8" s="2" t="s">
        <v>25</v>
      </c>
      <c r="Y8" s="3" t="s">
        <v>99</v>
      </c>
      <c r="Z8" s="2" t="s">
        <v>102</v>
      </c>
      <c r="AA8" s="2" t="s">
        <v>100</v>
      </c>
      <c r="AB8" s="3" t="s">
        <v>99</v>
      </c>
      <c r="AC8" s="3" t="s">
        <v>103</v>
      </c>
      <c r="AD8" s="2" t="s">
        <v>24</v>
      </c>
      <c r="AE8" s="2" t="s">
        <v>104</v>
      </c>
      <c r="AF8" s="3" t="s">
        <v>99</v>
      </c>
      <c r="AG8" s="3" t="s">
        <v>34</v>
      </c>
      <c r="AH8" s="2">
        <v>1</v>
      </c>
      <c r="AI8" s="2" t="s">
        <v>46</v>
      </c>
      <c r="AJ8" s="3" t="s">
        <v>99</v>
      </c>
      <c r="AK8" s="2" t="s">
        <v>105</v>
      </c>
      <c r="AL8" s="2" t="s">
        <v>105</v>
      </c>
      <c r="AM8" s="3" t="s">
        <v>99</v>
      </c>
      <c r="AN8" s="2" t="s">
        <v>106</v>
      </c>
      <c r="AO8" s="2" t="s">
        <v>100</v>
      </c>
      <c r="AP8" s="3" t="s">
        <v>99</v>
      </c>
      <c r="AQ8" s="2" t="s">
        <v>107</v>
      </c>
      <c r="AR8" s="2" t="s">
        <v>100</v>
      </c>
      <c r="AS8" s="3" t="s">
        <v>99</v>
      </c>
      <c r="AT8" s="2" t="s">
        <v>101</v>
      </c>
      <c r="AU8" s="2" t="s">
        <v>108</v>
      </c>
      <c r="AV8" s="3" t="s">
        <v>99</v>
      </c>
      <c r="AW8" s="2" t="s">
        <v>47</v>
      </c>
      <c r="AX8" s="2" t="s">
        <v>100</v>
      </c>
      <c r="AY8" s="3" t="s">
        <v>99</v>
      </c>
      <c r="AZ8" s="2" t="s">
        <v>102</v>
      </c>
      <c r="BA8" s="2" t="s">
        <v>100</v>
      </c>
      <c r="BB8" s="3" t="s">
        <v>99</v>
      </c>
      <c r="BC8" s="2" t="s">
        <v>102</v>
      </c>
      <c r="BD8" s="2" t="s">
        <v>100</v>
      </c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</row>
    <row r="9" spans="1:75" ht="12.75" customHeight="1" x14ac:dyDescent="0.2">
      <c r="A9" s="3" t="s">
        <v>109</v>
      </c>
      <c r="B9" s="6">
        <v>860</v>
      </c>
      <c r="C9" s="6" t="s">
        <v>110</v>
      </c>
      <c r="D9" s="7">
        <v>0.31279069767441858</v>
      </c>
      <c r="E9" s="3" t="s">
        <v>109</v>
      </c>
      <c r="F9" s="6">
        <v>15</v>
      </c>
      <c r="G9" s="2">
        <v>15</v>
      </c>
      <c r="H9" s="3" t="s">
        <v>109</v>
      </c>
      <c r="I9" s="6">
        <v>45</v>
      </c>
      <c r="J9" s="2">
        <v>45</v>
      </c>
      <c r="K9" s="3" t="s">
        <v>109</v>
      </c>
      <c r="L9" s="3" t="s">
        <v>23</v>
      </c>
      <c r="M9" s="2" t="s">
        <v>24</v>
      </c>
      <c r="N9" s="2" t="s">
        <v>25</v>
      </c>
      <c r="O9" s="3" t="s">
        <v>109</v>
      </c>
      <c r="P9" s="2" t="s">
        <v>111</v>
      </c>
      <c r="Q9" s="2" t="s">
        <v>112</v>
      </c>
      <c r="R9" s="3" t="s">
        <v>109</v>
      </c>
      <c r="S9" s="2" t="s">
        <v>29</v>
      </c>
      <c r="T9" s="2" t="s">
        <v>113</v>
      </c>
      <c r="U9" s="3" t="s">
        <v>109</v>
      </c>
      <c r="V9" s="3" t="s">
        <v>30</v>
      </c>
      <c r="W9" s="2"/>
      <c r="X9" s="2" t="s">
        <v>25</v>
      </c>
      <c r="Y9" s="3" t="s">
        <v>109</v>
      </c>
      <c r="Z9" s="2" t="s">
        <v>114</v>
      </c>
      <c r="AA9" s="2" t="s">
        <v>110</v>
      </c>
      <c r="AB9" s="3" t="s">
        <v>109</v>
      </c>
      <c r="AC9" s="3" t="s">
        <v>32</v>
      </c>
      <c r="AD9" s="2">
        <v>3</v>
      </c>
      <c r="AE9" s="2" t="s">
        <v>47</v>
      </c>
      <c r="AF9" s="3" t="s">
        <v>109</v>
      </c>
      <c r="AG9" s="3" t="s">
        <v>34</v>
      </c>
      <c r="AH9" s="2">
        <v>3</v>
      </c>
      <c r="AI9" s="2" t="s">
        <v>47</v>
      </c>
      <c r="AJ9" s="3" t="s">
        <v>109</v>
      </c>
      <c r="AK9" s="2" t="s">
        <v>115</v>
      </c>
      <c r="AL9" s="2" t="s">
        <v>116</v>
      </c>
      <c r="AM9" s="3" t="s">
        <v>109</v>
      </c>
      <c r="AN9" s="2" t="s">
        <v>117</v>
      </c>
      <c r="AO9" s="2" t="s">
        <v>110</v>
      </c>
      <c r="AP9" s="3" t="s">
        <v>109</v>
      </c>
      <c r="AQ9" s="2" t="s">
        <v>118</v>
      </c>
      <c r="AR9" s="2" t="s">
        <v>110</v>
      </c>
      <c r="AS9" s="3" t="s">
        <v>109</v>
      </c>
      <c r="AT9" s="2" t="s">
        <v>112</v>
      </c>
      <c r="AU9" s="2" t="s">
        <v>119</v>
      </c>
      <c r="AV9" s="3" t="s">
        <v>109</v>
      </c>
      <c r="AW9" s="2" t="s">
        <v>120</v>
      </c>
      <c r="AX9" s="2" t="s">
        <v>110</v>
      </c>
      <c r="AY9" s="3" t="s">
        <v>109</v>
      </c>
      <c r="AZ9" s="2" t="s">
        <v>121</v>
      </c>
      <c r="BA9" s="2" t="s">
        <v>110</v>
      </c>
      <c r="BB9" s="3" t="s">
        <v>109</v>
      </c>
      <c r="BC9" s="2" t="s">
        <v>121</v>
      </c>
      <c r="BD9" s="2" t="s">
        <v>110</v>
      </c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</row>
    <row r="10" spans="1:75" ht="12.75" customHeight="1" x14ac:dyDescent="0.2">
      <c r="A10" s="3" t="s">
        <v>122</v>
      </c>
      <c r="B10" s="6">
        <v>1733</v>
      </c>
      <c r="C10" s="6" t="s">
        <v>123</v>
      </c>
      <c r="D10" s="7">
        <v>0.51875360646278135</v>
      </c>
      <c r="E10" s="3" t="s">
        <v>122</v>
      </c>
      <c r="F10" s="6">
        <v>15</v>
      </c>
      <c r="G10" s="2">
        <v>15</v>
      </c>
      <c r="H10" s="3" t="s">
        <v>122</v>
      </c>
      <c r="I10" s="6">
        <v>45</v>
      </c>
      <c r="J10" s="2">
        <v>45</v>
      </c>
      <c r="K10" s="3" t="s">
        <v>122</v>
      </c>
      <c r="L10" s="3" t="s">
        <v>23</v>
      </c>
      <c r="M10" s="2" t="s">
        <v>24</v>
      </c>
      <c r="N10" s="2" t="s">
        <v>25</v>
      </c>
      <c r="O10" s="3" t="s">
        <v>122</v>
      </c>
      <c r="P10" s="2" t="s">
        <v>124</v>
      </c>
      <c r="Q10" s="2" t="s">
        <v>125</v>
      </c>
      <c r="R10" s="3" t="s">
        <v>122</v>
      </c>
      <c r="S10" s="2" t="s">
        <v>126</v>
      </c>
      <c r="T10" s="2" t="s">
        <v>127</v>
      </c>
      <c r="U10" s="3" t="s">
        <v>122</v>
      </c>
      <c r="V10" s="3" t="s">
        <v>30</v>
      </c>
      <c r="W10" s="2"/>
      <c r="X10" s="2" t="s">
        <v>25</v>
      </c>
      <c r="Y10" s="3" t="s">
        <v>122</v>
      </c>
      <c r="Z10" s="2" t="s">
        <v>128</v>
      </c>
      <c r="AA10" s="2" t="s">
        <v>123</v>
      </c>
      <c r="AB10" s="3" t="s">
        <v>122</v>
      </c>
      <c r="AC10" s="3" t="s">
        <v>32</v>
      </c>
      <c r="AD10" s="2">
        <v>3</v>
      </c>
      <c r="AE10" s="2" t="s">
        <v>47</v>
      </c>
      <c r="AF10" s="3" t="s">
        <v>122</v>
      </c>
      <c r="AG10" s="3" t="s">
        <v>34</v>
      </c>
      <c r="AH10" s="2">
        <v>3</v>
      </c>
      <c r="AI10" s="2" t="s">
        <v>47</v>
      </c>
      <c r="AJ10" s="3" t="s">
        <v>122</v>
      </c>
      <c r="AK10" s="2" t="s">
        <v>129</v>
      </c>
      <c r="AL10" s="2" t="s">
        <v>130</v>
      </c>
      <c r="AM10" s="3" t="s">
        <v>122</v>
      </c>
      <c r="AN10" s="2" t="s">
        <v>131</v>
      </c>
      <c r="AO10" s="2" t="s">
        <v>123</v>
      </c>
      <c r="AP10" s="3" t="s">
        <v>122</v>
      </c>
      <c r="AQ10" s="2" t="s">
        <v>132</v>
      </c>
      <c r="AR10" s="2" t="s">
        <v>123</v>
      </c>
      <c r="AS10" s="3" t="s">
        <v>122</v>
      </c>
      <c r="AT10" s="2" t="s">
        <v>133</v>
      </c>
      <c r="AU10" s="2" t="s">
        <v>134</v>
      </c>
      <c r="AV10" s="3" t="s">
        <v>122</v>
      </c>
      <c r="AW10" s="2" t="s">
        <v>135</v>
      </c>
      <c r="AX10" s="2" t="s">
        <v>123</v>
      </c>
      <c r="AY10" s="3" t="s">
        <v>122</v>
      </c>
      <c r="AZ10" s="2" t="s">
        <v>135</v>
      </c>
      <c r="BA10" s="2" t="s">
        <v>123</v>
      </c>
      <c r="BB10" s="3" t="s">
        <v>122</v>
      </c>
      <c r="BC10" s="2" t="s">
        <v>136</v>
      </c>
      <c r="BD10" s="2" t="s">
        <v>123</v>
      </c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</row>
    <row r="11" spans="1:75" ht="12.75" customHeight="1" x14ac:dyDescent="0.2">
      <c r="A11" s="3" t="s">
        <v>137</v>
      </c>
      <c r="B11" s="6">
        <v>353</v>
      </c>
      <c r="C11" s="6" t="s">
        <v>138</v>
      </c>
      <c r="D11" s="7">
        <v>0.62889518413597734</v>
      </c>
      <c r="E11" s="3" t="s">
        <v>137</v>
      </c>
      <c r="F11" s="6">
        <v>15</v>
      </c>
      <c r="G11" s="2">
        <v>15</v>
      </c>
      <c r="H11" s="3" t="s">
        <v>137</v>
      </c>
      <c r="I11" s="6">
        <v>45</v>
      </c>
      <c r="J11" s="2">
        <v>45</v>
      </c>
      <c r="K11" s="3" t="s">
        <v>137</v>
      </c>
      <c r="L11" s="3" t="s">
        <v>23</v>
      </c>
      <c r="M11" s="2" t="s">
        <v>24</v>
      </c>
      <c r="N11" s="2" t="s">
        <v>25</v>
      </c>
      <c r="O11" s="3" t="s">
        <v>137</v>
      </c>
      <c r="P11" s="2" t="s">
        <v>139</v>
      </c>
      <c r="Q11" s="2" t="s">
        <v>140</v>
      </c>
      <c r="R11" s="3" t="s">
        <v>137</v>
      </c>
      <c r="S11" s="2" t="s">
        <v>141</v>
      </c>
      <c r="T11" s="2" t="s">
        <v>142</v>
      </c>
      <c r="U11" s="3" t="s">
        <v>137</v>
      </c>
      <c r="V11" s="3" t="s">
        <v>30</v>
      </c>
      <c r="W11" s="2"/>
      <c r="X11" s="2" t="s">
        <v>25</v>
      </c>
      <c r="Y11" s="3" t="s">
        <v>137</v>
      </c>
      <c r="Z11" s="2" t="s">
        <v>143</v>
      </c>
      <c r="AA11" s="2" t="s">
        <v>138</v>
      </c>
      <c r="AB11" s="3" t="s">
        <v>137</v>
      </c>
      <c r="AC11" s="3" t="s">
        <v>103</v>
      </c>
      <c r="AD11" s="2" t="s">
        <v>24</v>
      </c>
      <c r="AE11" s="2" t="s">
        <v>104</v>
      </c>
      <c r="AF11" s="3" t="s">
        <v>137</v>
      </c>
      <c r="AG11" s="3" t="s">
        <v>34</v>
      </c>
      <c r="AH11" s="2">
        <v>4</v>
      </c>
      <c r="AI11" s="2" t="s">
        <v>35</v>
      </c>
      <c r="AJ11" s="3" t="s">
        <v>137</v>
      </c>
      <c r="AK11" s="2" t="s">
        <v>144</v>
      </c>
      <c r="AL11" s="2" t="s">
        <v>90</v>
      </c>
      <c r="AM11" s="3" t="s">
        <v>137</v>
      </c>
      <c r="AN11" s="2" t="s">
        <v>145</v>
      </c>
      <c r="AO11" s="2" t="s">
        <v>138</v>
      </c>
      <c r="AP11" s="3" t="s">
        <v>137</v>
      </c>
      <c r="AQ11" s="2" t="s">
        <v>146</v>
      </c>
      <c r="AR11" s="2" t="s">
        <v>138</v>
      </c>
      <c r="AS11" s="3" t="s">
        <v>137</v>
      </c>
      <c r="AT11" s="2" t="s">
        <v>147</v>
      </c>
      <c r="AU11" s="2" t="s">
        <v>148</v>
      </c>
      <c r="AV11" s="3" t="s">
        <v>137</v>
      </c>
      <c r="AW11" s="2" t="s">
        <v>38</v>
      </c>
      <c r="AX11" s="2" t="s">
        <v>138</v>
      </c>
      <c r="AY11" s="3" t="s">
        <v>137</v>
      </c>
      <c r="AZ11" s="2" t="s">
        <v>95</v>
      </c>
      <c r="BA11" s="2" t="s">
        <v>138</v>
      </c>
      <c r="BB11" s="3" t="s">
        <v>137</v>
      </c>
      <c r="BC11" s="2" t="s">
        <v>149</v>
      </c>
      <c r="BD11" s="2" t="s">
        <v>138</v>
      </c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</row>
    <row r="12" spans="1:75" ht="12.75" customHeight="1" x14ac:dyDescent="0.2">
      <c r="A12" s="3" t="s">
        <v>150</v>
      </c>
      <c r="B12" s="6">
        <v>1345</v>
      </c>
      <c r="C12" s="6" t="s">
        <v>151</v>
      </c>
      <c r="D12" s="7">
        <v>0.50780669144981416</v>
      </c>
      <c r="E12" s="3" t="s">
        <v>150</v>
      </c>
      <c r="F12" s="6">
        <v>15</v>
      </c>
      <c r="G12" s="2">
        <v>15</v>
      </c>
      <c r="H12" s="3" t="s">
        <v>150</v>
      </c>
      <c r="I12" s="6">
        <v>45</v>
      </c>
      <c r="J12" s="2">
        <v>45</v>
      </c>
      <c r="K12" s="3" t="s">
        <v>150</v>
      </c>
      <c r="L12" s="3" t="s">
        <v>23</v>
      </c>
      <c r="M12" s="2" t="s">
        <v>24</v>
      </c>
      <c r="N12" s="2" t="s">
        <v>25</v>
      </c>
      <c r="O12" s="3" t="s">
        <v>150</v>
      </c>
      <c r="P12" s="2" t="s">
        <v>152</v>
      </c>
      <c r="Q12" s="2" t="s">
        <v>153</v>
      </c>
      <c r="R12" s="3" t="s">
        <v>150</v>
      </c>
      <c r="S12" s="2" t="s">
        <v>154</v>
      </c>
      <c r="T12" s="2" t="s">
        <v>155</v>
      </c>
      <c r="U12" s="3" t="s">
        <v>150</v>
      </c>
      <c r="V12" s="3" t="s">
        <v>30</v>
      </c>
      <c r="W12" s="2"/>
      <c r="X12" s="2" t="s">
        <v>25</v>
      </c>
      <c r="Y12" s="3" t="s">
        <v>150</v>
      </c>
      <c r="Z12" s="2" t="s">
        <v>156</v>
      </c>
      <c r="AA12" s="2" t="s">
        <v>151</v>
      </c>
      <c r="AB12" s="3" t="s">
        <v>150</v>
      </c>
      <c r="AC12" s="3" t="s">
        <v>32</v>
      </c>
      <c r="AD12" s="2">
        <v>3</v>
      </c>
      <c r="AE12" s="2" t="s">
        <v>47</v>
      </c>
      <c r="AF12" s="3" t="s">
        <v>150</v>
      </c>
      <c r="AG12" s="3" t="s">
        <v>76</v>
      </c>
      <c r="AH12" s="2" t="s">
        <v>24</v>
      </c>
      <c r="AI12" s="2" t="s">
        <v>25</v>
      </c>
      <c r="AJ12" s="3" t="s">
        <v>150</v>
      </c>
      <c r="AK12" s="2" t="s">
        <v>77</v>
      </c>
      <c r="AL12" s="2" t="s">
        <v>157</v>
      </c>
      <c r="AM12" s="3" t="s">
        <v>150</v>
      </c>
      <c r="AN12" s="2" t="s">
        <v>158</v>
      </c>
      <c r="AO12" s="2" t="s">
        <v>151</v>
      </c>
      <c r="AP12" s="3" t="s">
        <v>150</v>
      </c>
      <c r="AQ12" s="2" t="s">
        <v>159</v>
      </c>
      <c r="AR12" s="2" t="s">
        <v>151</v>
      </c>
      <c r="AS12" s="3" t="s">
        <v>150</v>
      </c>
      <c r="AT12" s="2" t="s">
        <v>160</v>
      </c>
      <c r="AU12" s="2" t="s">
        <v>161</v>
      </c>
      <c r="AV12" s="3" t="s">
        <v>150</v>
      </c>
      <c r="AW12" s="2" t="s">
        <v>162</v>
      </c>
      <c r="AX12" s="2" t="s">
        <v>151</v>
      </c>
      <c r="AY12" s="3" t="s">
        <v>150</v>
      </c>
      <c r="AZ12" s="2" t="s">
        <v>163</v>
      </c>
      <c r="BA12" s="2" t="s">
        <v>151</v>
      </c>
      <c r="BB12" s="3" t="s">
        <v>150</v>
      </c>
      <c r="BC12" s="2" t="s">
        <v>164</v>
      </c>
      <c r="BD12" s="2" t="s">
        <v>151</v>
      </c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</row>
    <row r="13" spans="1:75" ht="12.75" customHeight="1" x14ac:dyDescent="0.2">
      <c r="A13" s="3" t="s">
        <v>165</v>
      </c>
      <c r="B13" s="6">
        <v>1481</v>
      </c>
      <c r="C13" s="6" t="s">
        <v>140</v>
      </c>
      <c r="D13" s="7">
        <v>0.10330857528696827</v>
      </c>
      <c r="E13" s="3" t="s">
        <v>165</v>
      </c>
      <c r="F13" s="6">
        <v>15</v>
      </c>
      <c r="G13" s="2">
        <v>15</v>
      </c>
      <c r="H13" s="3" t="s">
        <v>165</v>
      </c>
      <c r="I13" s="6">
        <v>37</v>
      </c>
      <c r="J13" s="2">
        <v>39</v>
      </c>
      <c r="K13" s="3" t="s">
        <v>165</v>
      </c>
      <c r="L13" s="3" t="s">
        <v>23</v>
      </c>
      <c r="M13" s="2" t="s">
        <v>24</v>
      </c>
      <c r="N13" s="2" t="s">
        <v>25</v>
      </c>
      <c r="O13" s="3" t="s">
        <v>165</v>
      </c>
      <c r="P13" s="2" t="s">
        <v>166</v>
      </c>
      <c r="Q13" s="2" t="s">
        <v>166</v>
      </c>
      <c r="R13" s="3" t="s">
        <v>165</v>
      </c>
      <c r="S13" s="2" t="s">
        <v>53</v>
      </c>
      <c r="T13" s="2" t="s">
        <v>53</v>
      </c>
      <c r="U13" s="3" t="s">
        <v>165</v>
      </c>
      <c r="V13" s="3" t="s">
        <v>30</v>
      </c>
      <c r="W13" s="2"/>
      <c r="X13" s="2" t="s">
        <v>25</v>
      </c>
      <c r="Y13" s="3" t="s">
        <v>165</v>
      </c>
      <c r="Z13" s="2" t="s">
        <v>139</v>
      </c>
      <c r="AA13" s="2" t="s">
        <v>140</v>
      </c>
      <c r="AB13" s="3" t="s">
        <v>165</v>
      </c>
      <c r="AC13" s="3" t="s">
        <v>32</v>
      </c>
      <c r="AD13" s="2">
        <v>2</v>
      </c>
      <c r="AE13" s="2" t="s">
        <v>33</v>
      </c>
      <c r="AF13" s="3" t="s">
        <v>165</v>
      </c>
      <c r="AG13" s="3" t="s">
        <v>34</v>
      </c>
      <c r="AH13" s="2">
        <v>4</v>
      </c>
      <c r="AI13" s="2" t="s">
        <v>35</v>
      </c>
      <c r="AJ13" s="3" t="s">
        <v>165</v>
      </c>
      <c r="AK13" s="2" t="s">
        <v>90</v>
      </c>
      <c r="AL13" s="2" t="s">
        <v>90</v>
      </c>
      <c r="AM13" s="3" t="s">
        <v>165</v>
      </c>
      <c r="AN13" s="2" t="s">
        <v>167</v>
      </c>
      <c r="AO13" s="2" t="s">
        <v>140</v>
      </c>
      <c r="AP13" s="3" t="s">
        <v>165</v>
      </c>
      <c r="AQ13" s="2" t="s">
        <v>168</v>
      </c>
      <c r="AR13" s="2" t="s">
        <v>140</v>
      </c>
      <c r="AS13" s="3" t="s">
        <v>165</v>
      </c>
      <c r="AT13" s="2" t="s">
        <v>169</v>
      </c>
      <c r="AU13" s="2" t="s">
        <v>169</v>
      </c>
      <c r="AV13" s="3" t="s">
        <v>165</v>
      </c>
      <c r="AW13" s="2" t="s">
        <v>167</v>
      </c>
      <c r="AX13" s="2" t="s">
        <v>140</v>
      </c>
      <c r="AY13" s="3" t="s">
        <v>165</v>
      </c>
      <c r="AZ13" s="2" t="s">
        <v>170</v>
      </c>
      <c r="BA13" s="2" t="s">
        <v>140</v>
      </c>
      <c r="BB13" s="3" t="s">
        <v>165</v>
      </c>
      <c r="BC13" s="2" t="s">
        <v>170</v>
      </c>
      <c r="BD13" s="2" t="s">
        <v>140</v>
      </c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</row>
    <row r="14" spans="1:75" ht="12.75" customHeight="1" x14ac:dyDescent="0.2">
      <c r="A14" s="3" t="s">
        <v>171</v>
      </c>
      <c r="B14" s="6">
        <v>2494</v>
      </c>
      <c r="C14" s="6" t="s">
        <v>172</v>
      </c>
      <c r="D14" s="7">
        <v>0.12590216519647154</v>
      </c>
      <c r="E14" s="3" t="s">
        <v>171</v>
      </c>
      <c r="F14" s="6">
        <v>15</v>
      </c>
      <c r="G14" s="2">
        <v>15</v>
      </c>
      <c r="H14" s="3" t="s">
        <v>171</v>
      </c>
      <c r="I14" s="6">
        <v>39</v>
      </c>
      <c r="J14" s="2">
        <v>39</v>
      </c>
      <c r="K14" s="3" t="s">
        <v>171</v>
      </c>
      <c r="L14" s="3" t="s">
        <v>173</v>
      </c>
      <c r="M14" s="2">
        <v>3</v>
      </c>
      <c r="N14" s="2" t="s">
        <v>174</v>
      </c>
      <c r="O14" s="3" t="s">
        <v>171</v>
      </c>
      <c r="P14" s="2" t="s">
        <v>175</v>
      </c>
      <c r="Q14" s="2" t="s">
        <v>176</v>
      </c>
      <c r="R14" s="3" t="s">
        <v>171</v>
      </c>
      <c r="S14" s="2" t="s">
        <v>95</v>
      </c>
      <c r="T14" s="2" t="s">
        <v>177</v>
      </c>
      <c r="U14" s="3" t="s">
        <v>171</v>
      </c>
      <c r="V14" s="3" t="s">
        <v>30</v>
      </c>
      <c r="W14" s="2"/>
      <c r="X14" s="2" t="s">
        <v>25</v>
      </c>
      <c r="Y14" s="3" t="s">
        <v>171</v>
      </c>
      <c r="Z14" s="2" t="s">
        <v>178</v>
      </c>
      <c r="AA14" s="2" t="s">
        <v>172</v>
      </c>
      <c r="AB14" s="3" t="s">
        <v>171</v>
      </c>
      <c r="AC14" s="3" t="s">
        <v>32</v>
      </c>
      <c r="AD14" s="2">
        <v>2</v>
      </c>
      <c r="AE14" s="2" t="s">
        <v>33</v>
      </c>
      <c r="AF14" s="3" t="s">
        <v>171</v>
      </c>
      <c r="AG14" s="3" t="s">
        <v>34</v>
      </c>
      <c r="AH14" s="2">
        <v>4</v>
      </c>
      <c r="AI14" s="2" t="s">
        <v>35</v>
      </c>
      <c r="AJ14" s="3" t="s">
        <v>171</v>
      </c>
      <c r="AK14" s="2" t="s">
        <v>179</v>
      </c>
      <c r="AL14" s="2" t="s">
        <v>180</v>
      </c>
      <c r="AM14" s="3" t="s">
        <v>171</v>
      </c>
      <c r="AN14" s="2" t="s">
        <v>181</v>
      </c>
      <c r="AO14" s="2" t="s">
        <v>172</v>
      </c>
      <c r="AP14" s="3" t="s">
        <v>171</v>
      </c>
      <c r="AQ14" s="2" t="s">
        <v>93</v>
      </c>
      <c r="AR14" s="2" t="s">
        <v>172</v>
      </c>
      <c r="AS14" s="3" t="s">
        <v>171</v>
      </c>
      <c r="AT14" s="2" t="s">
        <v>182</v>
      </c>
      <c r="AU14" s="2" t="s">
        <v>43</v>
      </c>
      <c r="AV14" s="3" t="s">
        <v>171</v>
      </c>
      <c r="AW14" s="2" t="s">
        <v>183</v>
      </c>
      <c r="AX14" s="2" t="s">
        <v>172</v>
      </c>
      <c r="AY14" s="3" t="s">
        <v>171</v>
      </c>
      <c r="AZ14" s="2" t="s">
        <v>184</v>
      </c>
      <c r="BA14" s="2" t="s">
        <v>172</v>
      </c>
      <c r="BB14" s="3" t="s">
        <v>171</v>
      </c>
      <c r="BC14" s="2" t="s">
        <v>185</v>
      </c>
      <c r="BD14" s="2" t="s">
        <v>172</v>
      </c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ht="12.7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</row>
    <row r="16" spans="1:75" ht="12.7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</row>
    <row r="17" spans="1:75" ht="12.7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</row>
    <row r="18" spans="1:75" ht="12.7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ht="12.7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1:75" ht="12.7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</row>
    <row r="21" spans="1:75" ht="12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ht="12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ht="12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</row>
    <row r="25" spans="1:75" ht="12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</row>
    <row r="26" spans="1:75" ht="12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</row>
    <row r="27" spans="1:75" ht="12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</row>
    <row r="28" spans="1:75" ht="12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</row>
    <row r="29" spans="1:75" ht="12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</row>
    <row r="30" spans="1:75" ht="12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</row>
    <row r="31" spans="1:75" ht="12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</row>
    <row r="32" spans="1:75" ht="12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</row>
    <row r="33" spans="1:75" ht="12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</row>
    <row r="34" spans="1:75" ht="12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</row>
    <row r="35" spans="1:75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5" ht="12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</row>
    <row r="37" spans="1:75" ht="12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</row>
    <row r="38" spans="1:75" ht="12.7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</row>
    <row r="39" spans="1:75" ht="12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</row>
    <row r="40" spans="1:75" ht="12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</row>
    <row r="41" spans="1:75" ht="12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</row>
    <row r="42" spans="1:75" ht="12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</row>
    <row r="43" spans="1:75" ht="12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</row>
    <row r="44" spans="1:75" ht="12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</row>
    <row r="45" spans="1:75" ht="12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</row>
    <row r="46" spans="1:75" ht="12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</row>
    <row r="47" spans="1:75" ht="12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</row>
    <row r="48" spans="1:75" ht="12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</row>
    <row r="49" spans="1:75" ht="12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</row>
    <row r="50" spans="1:75" ht="12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</row>
    <row r="51" spans="1:75" ht="12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</row>
    <row r="52" spans="1:75" ht="12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</row>
    <row r="53" spans="1:75" ht="12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</row>
    <row r="54" spans="1:75" ht="12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</row>
    <row r="55" spans="1:75" ht="12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</row>
    <row r="56" spans="1:75" ht="12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</row>
    <row r="57" spans="1:75" ht="12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</row>
    <row r="58" spans="1:75" ht="12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</row>
    <row r="59" spans="1:75" ht="12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</row>
    <row r="60" spans="1:75" ht="12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</row>
    <row r="61" spans="1:75" ht="12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</row>
    <row r="62" spans="1:75" ht="12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</row>
    <row r="63" spans="1:75" ht="12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</row>
    <row r="64" spans="1:75" ht="12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</row>
    <row r="65" spans="1:75" ht="12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</row>
    <row r="66" spans="1:75" ht="12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</row>
    <row r="67" spans="1:75" ht="12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</row>
    <row r="68" spans="1:75" ht="12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</row>
    <row r="69" spans="1:75" ht="12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</row>
    <row r="70" spans="1:75" ht="12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</row>
    <row r="71" spans="1:75" ht="12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</row>
    <row r="72" spans="1:75" ht="12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</row>
    <row r="73" spans="1:75" ht="12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</row>
    <row r="74" spans="1:75" ht="12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</row>
    <row r="75" spans="1:75" ht="12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</row>
    <row r="76" spans="1:75" ht="12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</row>
    <row r="77" spans="1:75" ht="12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</row>
    <row r="78" spans="1:75" ht="12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</row>
    <row r="79" spans="1:75" ht="12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</row>
    <row r="80" spans="1:75" ht="12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</row>
    <row r="81" spans="1:75" ht="12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</row>
    <row r="82" spans="1:75" ht="12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</row>
    <row r="83" spans="1:75" ht="12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</row>
    <row r="84" spans="1:75" ht="12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</row>
    <row r="85" spans="1:75" ht="12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</row>
    <row r="86" spans="1:75" ht="12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</row>
    <row r="87" spans="1:75" ht="12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</row>
    <row r="88" spans="1:75" ht="12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</row>
    <row r="89" spans="1:75" ht="12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</row>
    <row r="90" spans="1:75" ht="12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</row>
    <row r="91" spans="1:75" ht="12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</row>
    <row r="92" spans="1:75" ht="12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</row>
    <row r="93" spans="1:75" ht="12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</row>
    <row r="94" spans="1:75" ht="12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</row>
    <row r="95" spans="1:75" ht="12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</row>
    <row r="96" spans="1:75" ht="12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</row>
    <row r="97" spans="1:75" ht="12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</row>
    <row r="98" spans="1:75" ht="12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</row>
    <row r="99" spans="1:75" ht="12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</row>
    <row r="100" spans="1:75" ht="12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</row>
    <row r="101" spans="1:75" ht="12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</row>
    <row r="102" spans="1:75" ht="12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</row>
    <row r="103" spans="1:75" ht="12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</row>
    <row r="104" spans="1:75" ht="12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</row>
    <row r="105" spans="1:75" ht="12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</row>
    <row r="106" spans="1:75" ht="12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</row>
    <row r="107" spans="1:75" ht="12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</row>
    <row r="108" spans="1:75" ht="12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</row>
    <row r="109" spans="1:75" ht="12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</row>
    <row r="110" spans="1:75" ht="12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</row>
    <row r="111" spans="1:75" ht="12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</row>
    <row r="112" spans="1:75" ht="12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</row>
    <row r="113" spans="1:75" ht="12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</row>
    <row r="114" spans="1:75" ht="12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</row>
    <row r="115" spans="1:75" ht="12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</row>
    <row r="116" spans="1:75" ht="12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</row>
    <row r="117" spans="1:75" ht="12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</row>
    <row r="118" spans="1:75" ht="12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</row>
    <row r="119" spans="1:75" ht="12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</row>
    <row r="120" spans="1:75" ht="12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</row>
    <row r="121" spans="1:75" ht="12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</row>
    <row r="122" spans="1:75" ht="12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</row>
    <row r="123" spans="1:75" ht="12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</row>
    <row r="124" spans="1:75" ht="12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</row>
    <row r="125" spans="1:75" ht="12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</row>
    <row r="126" spans="1:75" ht="12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</row>
    <row r="127" spans="1:75" ht="12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</row>
    <row r="128" spans="1:75" ht="12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</row>
    <row r="129" spans="1:75" ht="12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</row>
    <row r="130" spans="1:75" ht="12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</row>
    <row r="131" spans="1:75" ht="12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</row>
    <row r="132" spans="1:75" ht="12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</row>
    <row r="133" spans="1:75" ht="12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</row>
    <row r="134" spans="1:75" ht="12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</row>
    <row r="135" spans="1:75" ht="12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</row>
    <row r="136" spans="1:75" ht="12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</row>
    <row r="137" spans="1:75" ht="12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</row>
    <row r="138" spans="1:75" ht="12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</row>
    <row r="139" spans="1:75" ht="12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</row>
    <row r="140" spans="1:75" ht="12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</row>
    <row r="141" spans="1:75" ht="12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</row>
    <row r="142" spans="1:75" ht="12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</row>
    <row r="143" spans="1:75" ht="12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</row>
    <row r="144" spans="1:75" ht="12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</row>
    <row r="145" spans="1:75" ht="12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</row>
    <row r="146" spans="1:75" ht="12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</row>
    <row r="147" spans="1:75" ht="12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</row>
    <row r="148" spans="1:75" ht="12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</row>
    <row r="149" spans="1:75" ht="12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</row>
    <row r="150" spans="1:75" ht="12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</row>
    <row r="151" spans="1:75" ht="12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</row>
    <row r="152" spans="1:75" ht="12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</row>
    <row r="153" spans="1:75" ht="12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</row>
    <row r="154" spans="1:75" ht="12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</row>
    <row r="155" spans="1:75" ht="12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</row>
    <row r="156" spans="1:75" ht="12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</row>
    <row r="157" spans="1:75" ht="12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</row>
    <row r="158" spans="1:75" ht="12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</row>
    <row r="159" spans="1:75" ht="12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</row>
    <row r="160" spans="1:75" ht="12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</row>
    <row r="161" spans="1:75" ht="12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</row>
    <row r="162" spans="1:75" ht="12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</row>
    <row r="163" spans="1:75" ht="12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</row>
    <row r="164" spans="1:75" ht="12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</row>
    <row r="165" spans="1:75" ht="12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</row>
    <row r="166" spans="1:75" ht="12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</row>
    <row r="167" spans="1:75" ht="12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</row>
    <row r="168" spans="1:75" ht="12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</row>
    <row r="169" spans="1:75" ht="12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</row>
    <row r="170" spans="1:75" ht="12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</row>
    <row r="171" spans="1:75" ht="12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</row>
    <row r="172" spans="1:75" ht="12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</row>
    <row r="173" spans="1:75" ht="12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</row>
    <row r="174" spans="1:75" ht="12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</row>
    <row r="175" spans="1:75" ht="12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</row>
    <row r="176" spans="1:75" ht="12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</row>
    <row r="177" spans="1:75" ht="12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</row>
    <row r="178" spans="1:75" ht="12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</row>
    <row r="179" spans="1:75" ht="12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</row>
    <row r="180" spans="1:75" ht="12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</row>
    <row r="181" spans="1:75" ht="12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</row>
    <row r="182" spans="1:75" ht="12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</row>
    <row r="183" spans="1:75" ht="12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</row>
    <row r="184" spans="1:75" ht="12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</row>
    <row r="185" spans="1:75" ht="12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</row>
    <row r="186" spans="1:75" ht="12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</row>
    <row r="187" spans="1:75" ht="12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</row>
    <row r="188" spans="1:75" ht="12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</row>
    <row r="189" spans="1:75" ht="12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</row>
    <row r="190" spans="1:75" ht="12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</row>
    <row r="191" spans="1:75" ht="12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</row>
    <row r="192" spans="1:75" ht="12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</row>
    <row r="193" spans="1:75" ht="12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</row>
    <row r="194" spans="1:75" ht="12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</row>
    <row r="195" spans="1:75" ht="12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</row>
    <row r="196" spans="1:75" ht="12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</row>
    <row r="197" spans="1:75" ht="12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</row>
    <row r="198" spans="1:75" ht="12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</row>
    <row r="199" spans="1:75" ht="12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</row>
    <row r="200" spans="1:75" ht="12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</row>
    <row r="201" spans="1:75" ht="12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</row>
    <row r="202" spans="1:75" ht="12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</row>
    <row r="203" spans="1:75" ht="12.7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</row>
    <row r="204" spans="1:75" ht="12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</row>
    <row r="205" spans="1:75" ht="12.7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</row>
    <row r="206" spans="1:75" ht="12.7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</row>
    <row r="207" spans="1:75" ht="12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</row>
    <row r="208" spans="1:75" ht="12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</row>
    <row r="209" spans="1:75" ht="12.7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</row>
    <row r="210" spans="1:75" ht="12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</row>
    <row r="211" spans="1:75" ht="12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</row>
    <row r="212" spans="1:75" ht="12.7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</row>
    <row r="213" spans="1:75" ht="12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</row>
    <row r="214" spans="1:75" ht="12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</row>
    <row r="215" spans="1:75" ht="12.7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</row>
    <row r="216" spans="1:75" ht="12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</row>
    <row r="217" spans="1:75" ht="12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</row>
    <row r="218" spans="1:75" ht="12.7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</row>
    <row r="219" spans="1:75" ht="12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</row>
    <row r="220" spans="1:75" ht="12.7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</row>
    <row r="221" spans="1:75" ht="12.75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</row>
    <row r="222" spans="1:75" ht="12.75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</row>
    <row r="223" spans="1:75" ht="12.75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</row>
    <row r="224" spans="1:75" ht="12.75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</row>
    <row r="225" spans="1:75" ht="12.75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</row>
    <row r="226" spans="1:75" ht="12.75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</row>
    <row r="227" spans="1:75" ht="12.75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</row>
    <row r="228" spans="1:75" ht="12.75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</row>
    <row r="229" spans="1:75" ht="12.75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</row>
    <row r="230" spans="1:75" ht="12.7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</row>
    <row r="231" spans="1:75" ht="12.7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</row>
    <row r="232" spans="1:75" ht="12.75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</row>
    <row r="233" spans="1:75" ht="12.75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</row>
    <row r="234" spans="1:75" ht="12.75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</row>
    <row r="235" spans="1:75" ht="12.75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</row>
    <row r="236" spans="1:75" ht="12.7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</row>
    <row r="237" spans="1:75" ht="12.75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</row>
    <row r="238" spans="1:75" ht="12.7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</row>
    <row r="239" spans="1:75" ht="12.75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</row>
    <row r="240" spans="1:75" ht="12.75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</row>
    <row r="241" spans="1:75" ht="12.75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</row>
    <row r="242" spans="1:75" ht="12.75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</row>
    <row r="243" spans="1:75" ht="12.75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</row>
    <row r="244" spans="1:75" ht="12.7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</row>
    <row r="245" spans="1:75" ht="12.75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</row>
    <row r="246" spans="1:75" ht="12.7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</row>
    <row r="247" spans="1:75" ht="12.75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</row>
    <row r="248" spans="1:75" ht="12.7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</row>
    <row r="249" spans="1:75" ht="12.7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</row>
    <row r="250" spans="1:75" ht="12.7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</row>
    <row r="251" spans="1:75" ht="12.75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</row>
    <row r="252" spans="1:75" ht="12.75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</row>
    <row r="253" spans="1:75" ht="12.75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</row>
    <row r="254" spans="1:75" ht="12.7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</row>
    <row r="255" spans="1:75" ht="12.7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</row>
    <row r="256" spans="1:75" ht="12.7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</row>
    <row r="257" spans="1:75" ht="12.7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</row>
    <row r="258" spans="1:75" ht="12.75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</row>
    <row r="259" spans="1:75" ht="12.75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</row>
    <row r="260" spans="1:75" ht="12.7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</row>
    <row r="261" spans="1:75" ht="12.75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</row>
    <row r="262" spans="1:75" ht="12.75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</row>
    <row r="263" spans="1:75" ht="12.75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</row>
    <row r="264" spans="1:75" ht="12.75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</row>
    <row r="265" spans="1:75" ht="12.75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</row>
    <row r="266" spans="1:75" ht="12.75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</row>
    <row r="267" spans="1:75" ht="12.75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</row>
    <row r="268" spans="1:75" ht="12.75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</row>
    <row r="269" spans="1:75" ht="12.75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</row>
    <row r="270" spans="1:75" ht="12.75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</row>
    <row r="271" spans="1:75" ht="12.75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</row>
    <row r="272" spans="1:75" ht="12.75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</row>
    <row r="273" spans="1:75" ht="12.75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</row>
    <row r="274" spans="1:75" ht="12.75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</row>
    <row r="275" spans="1:75" ht="12.75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</row>
    <row r="276" spans="1:75" ht="12.75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</row>
    <row r="277" spans="1:75" ht="12.75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</row>
    <row r="278" spans="1:75" ht="12.75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</row>
    <row r="279" spans="1:75" ht="12.75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</row>
    <row r="280" spans="1:75" ht="12.75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</row>
    <row r="281" spans="1:75" ht="12.75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</row>
    <row r="282" spans="1:75" ht="12.75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</row>
    <row r="283" spans="1:75" ht="12.75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</row>
    <row r="284" spans="1:75" ht="12.75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</row>
    <row r="285" spans="1:75" ht="12.75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</row>
    <row r="286" spans="1:75" ht="12.75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</row>
    <row r="287" spans="1:75" ht="12.75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</row>
    <row r="288" spans="1:75" ht="12.75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</row>
    <row r="289" spans="1:75" ht="12.75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</row>
    <row r="290" spans="1:75" ht="12.75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</row>
    <row r="291" spans="1:75" ht="12.75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</row>
    <row r="292" spans="1:75" ht="12.75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</row>
    <row r="293" spans="1:75" ht="12.75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</row>
    <row r="294" spans="1:75" ht="12.75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</row>
    <row r="295" spans="1:75" ht="12.75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</row>
    <row r="296" spans="1:75" ht="12.75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</row>
    <row r="297" spans="1:75" ht="12.75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</row>
    <row r="298" spans="1:75" ht="12.75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</row>
    <row r="299" spans="1:75" ht="12.75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</row>
    <row r="300" spans="1:75" ht="12.75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</row>
    <row r="301" spans="1:75" ht="12.75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</row>
    <row r="302" spans="1:75" ht="12.75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</row>
    <row r="303" spans="1:75" ht="12.75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</row>
    <row r="304" spans="1:75" ht="12.75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</row>
    <row r="305" spans="1:75" ht="12.75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</row>
    <row r="306" spans="1:75" ht="12.75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</row>
    <row r="307" spans="1:75" ht="12.75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</row>
    <row r="308" spans="1:75" ht="12.75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</row>
    <row r="309" spans="1:75" ht="12.75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</row>
    <row r="310" spans="1:75" ht="12.75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</row>
    <row r="311" spans="1:75" ht="12.75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</row>
    <row r="312" spans="1:75" ht="12.75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</row>
    <row r="313" spans="1:75" ht="12.75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</row>
    <row r="314" spans="1:75" ht="12.75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</row>
    <row r="315" spans="1:75" ht="12.75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</row>
    <row r="316" spans="1:75" ht="12.75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</row>
    <row r="317" spans="1:75" ht="12.75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</row>
    <row r="318" spans="1:75" ht="12.75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</row>
    <row r="319" spans="1:75" ht="12.75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</row>
    <row r="320" spans="1:75" ht="12.75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</row>
    <row r="321" spans="1:75" ht="12.75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</row>
    <row r="322" spans="1:75" ht="12.75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</row>
    <row r="323" spans="1:75" ht="12.75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</row>
    <row r="324" spans="1:75" ht="12.75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</row>
    <row r="325" spans="1:75" ht="12.75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</row>
    <row r="326" spans="1:75" ht="12.75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</row>
    <row r="327" spans="1:75" ht="12.75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</row>
    <row r="328" spans="1:75" ht="12.75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</row>
    <row r="329" spans="1:75" ht="12.75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</row>
    <row r="330" spans="1:75" ht="12.75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</row>
    <row r="331" spans="1:75" ht="12.75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</row>
    <row r="332" spans="1:75" ht="12.75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</row>
    <row r="333" spans="1:75" ht="12.75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</row>
    <row r="334" spans="1:75" ht="12.75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</row>
    <row r="335" spans="1:75" ht="12.75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</row>
    <row r="336" spans="1:75" ht="12.75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</row>
    <row r="337" spans="1:75" ht="12.75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</row>
    <row r="338" spans="1:75" ht="12.75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</row>
    <row r="339" spans="1:75" ht="12.75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</row>
    <row r="340" spans="1:75" ht="12.75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</row>
    <row r="341" spans="1:75" ht="12.75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</row>
    <row r="342" spans="1:75" ht="12.75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</row>
    <row r="343" spans="1:75" ht="12.75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</row>
    <row r="344" spans="1:75" ht="12.75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</row>
    <row r="345" spans="1:75" ht="12.75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</row>
    <row r="346" spans="1:75" ht="12.75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</row>
    <row r="347" spans="1:75" ht="12.75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</row>
    <row r="348" spans="1:75" ht="12.75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</row>
    <row r="349" spans="1:75" ht="12.75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</row>
    <row r="350" spans="1:75" ht="12.75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</row>
    <row r="351" spans="1:75" ht="12.75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</row>
    <row r="352" spans="1:75" ht="12.75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</row>
    <row r="353" spans="1:75" ht="12.75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</row>
    <row r="354" spans="1:75" ht="12.75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</row>
    <row r="355" spans="1:75" ht="12.75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</row>
    <row r="356" spans="1:75" ht="12.75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</row>
    <row r="357" spans="1:75" ht="12.75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</row>
    <row r="358" spans="1:75" ht="12.75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</row>
    <row r="359" spans="1:75" ht="12.75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</row>
    <row r="360" spans="1:75" ht="12.75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</row>
    <row r="361" spans="1:75" ht="12.75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</row>
    <row r="362" spans="1:75" ht="12.75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</row>
    <row r="363" spans="1:75" ht="12.75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</row>
    <row r="364" spans="1:75" ht="12.75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</row>
    <row r="365" spans="1:75" ht="12.75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</row>
    <row r="366" spans="1:75" ht="12.75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</row>
    <row r="367" spans="1:75" ht="12.75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</row>
    <row r="368" spans="1:75" ht="12.75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</row>
    <row r="369" spans="1:75" ht="12.75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</row>
    <row r="370" spans="1:75" ht="12.75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</row>
    <row r="371" spans="1:75" ht="12.75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</row>
    <row r="372" spans="1:75" ht="12.75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</row>
    <row r="373" spans="1:75" ht="12.75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</row>
    <row r="374" spans="1:75" ht="12.75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</row>
    <row r="375" spans="1:75" ht="12.75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</row>
    <row r="376" spans="1:75" ht="12.75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</row>
    <row r="377" spans="1:75" ht="12.75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</row>
    <row r="378" spans="1:75" ht="12.75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</row>
    <row r="379" spans="1:75" ht="12.75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</row>
    <row r="380" spans="1:75" ht="12.75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</row>
    <row r="381" spans="1:75" ht="12.75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</row>
    <row r="382" spans="1:75" ht="12.75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</row>
    <row r="383" spans="1:75" ht="12.75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</row>
    <row r="384" spans="1:75" ht="12.75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</row>
    <row r="385" spans="1:75" ht="12.75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</row>
    <row r="386" spans="1:75" ht="12.75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</row>
    <row r="387" spans="1:75" ht="12.75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</row>
    <row r="388" spans="1:75" ht="12.75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</row>
    <row r="389" spans="1:75" ht="12.75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</row>
    <row r="390" spans="1:75" ht="12.75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</row>
    <row r="391" spans="1:75" ht="12.75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</row>
    <row r="392" spans="1:75" ht="12.75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</row>
    <row r="393" spans="1:75" ht="12.75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</row>
    <row r="394" spans="1:75" ht="12.75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</row>
    <row r="395" spans="1:75" ht="12.75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</row>
    <row r="396" spans="1:75" ht="12.75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</row>
    <row r="397" spans="1:75" ht="12.75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</row>
    <row r="398" spans="1:75" ht="12.75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</row>
    <row r="399" spans="1:75" ht="12.75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</row>
    <row r="400" spans="1:75" ht="12.75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</row>
    <row r="401" spans="1:75" ht="12.75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</row>
    <row r="402" spans="1:75" ht="12.75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</row>
    <row r="403" spans="1:75" ht="12.75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</row>
    <row r="404" spans="1:75" ht="12.75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</row>
    <row r="405" spans="1:75" ht="12.75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</row>
    <row r="406" spans="1:75" ht="12.75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</row>
    <row r="407" spans="1:75" ht="12.75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</row>
    <row r="408" spans="1:75" ht="12.75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</row>
    <row r="409" spans="1:75" ht="12.75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</row>
    <row r="410" spans="1:75" ht="12.75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</row>
    <row r="411" spans="1:75" ht="12.75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</row>
    <row r="412" spans="1:75" ht="12.75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</row>
    <row r="413" spans="1:75" ht="12.75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</row>
    <row r="414" spans="1:75" ht="12.75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</row>
    <row r="415" spans="1:75" ht="12.75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</row>
    <row r="416" spans="1:75" ht="12.75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</row>
    <row r="417" spans="1:75" ht="12.75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</row>
    <row r="418" spans="1:75" ht="12.75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</row>
    <row r="419" spans="1:75" ht="12.75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</row>
    <row r="420" spans="1:75" ht="12.75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</row>
    <row r="421" spans="1:75" ht="12.75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</row>
    <row r="422" spans="1:75" ht="12.75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</row>
    <row r="423" spans="1:75" ht="12.75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</row>
    <row r="424" spans="1:75" ht="12.75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</row>
    <row r="425" spans="1:75" ht="12.75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</row>
    <row r="426" spans="1:75" ht="12.75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</row>
    <row r="427" spans="1:75" ht="12.75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</row>
    <row r="428" spans="1:75" ht="12.75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</row>
    <row r="429" spans="1:75" ht="12.75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</row>
    <row r="430" spans="1:75" ht="12.75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</row>
    <row r="431" spans="1:75" ht="12.75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</row>
    <row r="432" spans="1:75" ht="12.75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</row>
    <row r="433" spans="1:75" ht="12.75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</row>
    <row r="434" spans="1:75" ht="12.75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</row>
    <row r="435" spans="1:75" ht="12.75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</row>
    <row r="436" spans="1:75" ht="12.75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</row>
    <row r="437" spans="1:75" ht="12.75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</row>
    <row r="438" spans="1:75" ht="12.75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</row>
    <row r="439" spans="1:75" ht="12.75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</row>
    <row r="440" spans="1:75" ht="12.75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</row>
    <row r="441" spans="1:75" ht="12.75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</row>
    <row r="442" spans="1:75" ht="12.75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</row>
    <row r="443" spans="1:75" ht="12.75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</row>
    <row r="444" spans="1:75" ht="12.75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</row>
    <row r="445" spans="1:75" ht="12.75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</row>
    <row r="446" spans="1:75" ht="12.75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</row>
    <row r="447" spans="1:75" ht="12.75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</row>
    <row r="448" spans="1:75" ht="12.75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</row>
    <row r="449" spans="1:75" ht="12.75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</row>
    <row r="450" spans="1:75" ht="12.75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</row>
    <row r="451" spans="1:75" ht="12.75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</row>
    <row r="452" spans="1:75" ht="12.75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</row>
    <row r="453" spans="1:75" ht="12.75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</row>
    <row r="454" spans="1:75" ht="12.75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</row>
    <row r="455" spans="1:75" ht="12.75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</row>
    <row r="456" spans="1:75" ht="12.75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</row>
    <row r="457" spans="1:75" ht="12.75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</row>
    <row r="458" spans="1:75" ht="12.75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</row>
    <row r="459" spans="1:75" ht="12.75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</row>
    <row r="460" spans="1:75" ht="12.75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</row>
    <row r="461" spans="1:75" ht="12.75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</row>
    <row r="462" spans="1:75" ht="12.75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</row>
    <row r="463" spans="1:75" ht="12.75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</row>
    <row r="464" spans="1:75" ht="12.75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</row>
    <row r="465" spans="1:75" ht="12.75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</row>
    <row r="466" spans="1:75" ht="12.75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</row>
    <row r="467" spans="1:75" ht="12.75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</row>
    <row r="468" spans="1:75" ht="12.75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</row>
    <row r="469" spans="1:75" ht="12.75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</row>
    <row r="470" spans="1:75" ht="12.75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</row>
    <row r="471" spans="1:75" ht="12.75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</row>
    <row r="472" spans="1:75" ht="12.75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</row>
    <row r="473" spans="1:75" ht="12.75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</row>
    <row r="474" spans="1:75" ht="12.75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</row>
    <row r="475" spans="1:75" ht="12.75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</row>
    <row r="476" spans="1:75" ht="12.75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</row>
    <row r="477" spans="1:75" ht="12.75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</row>
    <row r="478" spans="1:75" ht="12.75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</row>
    <row r="479" spans="1:75" ht="12.75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</row>
    <row r="480" spans="1:75" ht="12.75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</row>
    <row r="481" spans="1:75" ht="12.75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</row>
    <row r="482" spans="1:75" ht="12.75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</row>
    <row r="483" spans="1:75" ht="12.75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</row>
    <row r="484" spans="1:75" ht="12.75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</row>
    <row r="485" spans="1:75" ht="12.75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</row>
    <row r="486" spans="1:75" ht="12.75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</row>
    <row r="487" spans="1:75" ht="12.75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</row>
    <row r="488" spans="1:75" ht="12.75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</row>
    <row r="489" spans="1:75" ht="12.75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</row>
    <row r="490" spans="1:75" ht="12.75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</row>
    <row r="491" spans="1:75" ht="12.75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</row>
    <row r="492" spans="1:75" ht="12.75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</row>
    <row r="493" spans="1:75" ht="12.75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</row>
    <row r="494" spans="1:75" ht="12.75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</row>
    <row r="495" spans="1:75" ht="12.75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</row>
    <row r="496" spans="1:75" ht="12.75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</row>
    <row r="497" spans="1:75" ht="12.75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</row>
    <row r="498" spans="1:75" ht="12.75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</row>
    <row r="499" spans="1:75" ht="12.75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</row>
    <row r="500" spans="1:75" ht="12.75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</row>
    <row r="501" spans="1:75" ht="12.75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</row>
    <row r="502" spans="1:75" ht="12.75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</row>
    <row r="503" spans="1:75" ht="12.75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</row>
    <row r="504" spans="1:75" ht="12.75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</row>
    <row r="505" spans="1:75" ht="12.75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</row>
    <row r="506" spans="1:75" ht="12.75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</row>
    <row r="507" spans="1:75" ht="12.75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</row>
    <row r="508" spans="1:75" ht="12.75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</row>
    <row r="509" spans="1:75" ht="12.75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</row>
    <row r="510" spans="1:75" ht="12.75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</row>
    <row r="511" spans="1:75" ht="12.75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</row>
    <row r="512" spans="1:75" ht="12.75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</row>
    <row r="513" spans="1:75" ht="12.75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</row>
    <row r="514" spans="1:75" ht="12.75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</row>
    <row r="515" spans="1:75" ht="12.75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</row>
    <row r="516" spans="1:75" ht="12.75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</row>
    <row r="517" spans="1:75" ht="12.75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</row>
    <row r="518" spans="1:75" ht="12.75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</row>
    <row r="519" spans="1:75" ht="12.75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</row>
    <row r="520" spans="1:75" ht="12.75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</row>
    <row r="521" spans="1:75" ht="12.75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</row>
    <row r="522" spans="1:75" ht="12.75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</row>
    <row r="523" spans="1:75" ht="12.75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</row>
    <row r="524" spans="1:75" ht="12.75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</row>
    <row r="525" spans="1:75" ht="12.75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</row>
    <row r="526" spans="1:75" ht="12.75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</row>
    <row r="527" spans="1:75" ht="12.75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</row>
    <row r="528" spans="1:75" ht="12.75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</row>
    <row r="529" spans="1:75" ht="12.75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</row>
    <row r="530" spans="1:75" ht="12.75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</row>
    <row r="531" spans="1:75" ht="12.75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</row>
    <row r="532" spans="1:75" ht="12.75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</row>
    <row r="533" spans="1:75" ht="12.75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</row>
    <row r="534" spans="1:75" ht="12.75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</row>
    <row r="535" spans="1:75" ht="12.75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</row>
    <row r="536" spans="1:75" ht="12.75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</row>
    <row r="537" spans="1:75" ht="12.75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</row>
    <row r="538" spans="1:75" ht="12.75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</row>
    <row r="539" spans="1:75" ht="12.75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</row>
    <row r="540" spans="1:75" ht="12.75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</row>
    <row r="541" spans="1:75" ht="12.75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</row>
    <row r="542" spans="1:75" ht="12.75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</row>
    <row r="543" spans="1:75" ht="12.75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</row>
    <row r="544" spans="1:75" ht="12.75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</row>
    <row r="545" spans="1:75" ht="12.75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</row>
    <row r="546" spans="1:75" ht="12.75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</row>
    <row r="547" spans="1:75" ht="12.75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</row>
    <row r="548" spans="1:75" ht="12.75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</row>
    <row r="549" spans="1:75" ht="12.75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</row>
    <row r="550" spans="1:75" ht="12.75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</row>
    <row r="551" spans="1:75" ht="12.75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</row>
    <row r="552" spans="1:75" ht="12.75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</row>
    <row r="553" spans="1:75" ht="12.75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</row>
    <row r="554" spans="1:75" ht="12.75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</row>
    <row r="555" spans="1:75" ht="12.75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</row>
    <row r="556" spans="1:75" ht="12.75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</row>
    <row r="557" spans="1:75" ht="12.75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</row>
    <row r="558" spans="1:75" ht="12.75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</row>
    <row r="559" spans="1:75" ht="12.75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</row>
    <row r="560" spans="1:75" ht="12.75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</row>
    <row r="561" spans="1:75" ht="12.75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</row>
    <row r="562" spans="1:75" ht="12.75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</row>
    <row r="563" spans="1:75" ht="12.75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</row>
    <row r="564" spans="1:75" ht="12.75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</row>
    <row r="565" spans="1:75" ht="12.75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</row>
    <row r="566" spans="1:75" ht="12.75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</row>
    <row r="567" spans="1:75" ht="12.75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</row>
    <row r="568" spans="1:75" ht="12.75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</row>
    <row r="569" spans="1:75" ht="12.75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</row>
    <row r="570" spans="1:75" ht="12.75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</row>
    <row r="571" spans="1:75" ht="12.75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</row>
    <row r="572" spans="1:75" ht="12.75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</row>
    <row r="573" spans="1:75" ht="12.75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</row>
    <row r="574" spans="1:75" ht="12.75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</row>
    <row r="575" spans="1:75" ht="12.75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</row>
    <row r="576" spans="1:75" ht="12.75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</row>
    <row r="577" spans="1:75" ht="12.75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</row>
    <row r="578" spans="1:75" ht="12.75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</row>
    <row r="579" spans="1:75" ht="12.75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</row>
    <row r="580" spans="1:75" ht="12.75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</row>
    <row r="581" spans="1:75" ht="12.75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</row>
    <row r="582" spans="1:75" ht="12.75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</row>
    <row r="583" spans="1:75" ht="12.75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</row>
    <row r="584" spans="1:75" ht="12.75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</row>
    <row r="585" spans="1:75" ht="12.75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</row>
    <row r="586" spans="1:75" ht="12.75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</row>
    <row r="587" spans="1:75" ht="12.75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</row>
    <row r="588" spans="1:75" ht="12.75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</row>
    <row r="589" spans="1:75" ht="12.75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</row>
    <row r="590" spans="1:75" ht="12.75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</row>
    <row r="591" spans="1:75" ht="12.75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</row>
    <row r="592" spans="1:75" ht="12.75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</row>
    <row r="593" spans="1:75" ht="12.75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</row>
    <row r="594" spans="1:75" ht="12.75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</row>
    <row r="595" spans="1:75" ht="12.75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</row>
    <row r="596" spans="1:75" ht="12.75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</row>
    <row r="597" spans="1:75" ht="12.75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</row>
    <row r="598" spans="1:75" ht="12.75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</row>
    <row r="599" spans="1:75" ht="12.75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</row>
    <row r="600" spans="1:75" ht="12.75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</row>
    <row r="601" spans="1:75" ht="12.75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</row>
    <row r="602" spans="1:75" ht="12.75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</row>
    <row r="603" spans="1:75" ht="12.75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</row>
    <row r="604" spans="1:75" ht="12.75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</row>
    <row r="605" spans="1:75" ht="12.75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</row>
    <row r="606" spans="1:75" ht="12.75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</row>
    <row r="607" spans="1:75" ht="12.75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</row>
    <row r="608" spans="1:75" ht="12.75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</row>
    <row r="609" spans="1:75" ht="12.75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</row>
    <row r="610" spans="1:75" ht="12.75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</row>
    <row r="611" spans="1:75" ht="12.75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</row>
    <row r="612" spans="1:75" ht="12.75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</row>
    <row r="613" spans="1:75" ht="12.75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</row>
    <row r="614" spans="1:75" ht="12.75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</row>
    <row r="615" spans="1:75" ht="12.75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</row>
    <row r="616" spans="1:75" ht="12.75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</row>
    <row r="617" spans="1:75" ht="12.75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</row>
    <row r="618" spans="1:75" ht="12.75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</row>
    <row r="619" spans="1:75" ht="12.75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</row>
    <row r="620" spans="1:75" ht="12.75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</row>
    <row r="621" spans="1:75" ht="12.75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</row>
    <row r="622" spans="1:75" ht="12.75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</row>
    <row r="623" spans="1:75" ht="12.75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</row>
    <row r="624" spans="1:75" ht="12.75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</row>
    <row r="625" spans="1:75" ht="12.75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</row>
    <row r="626" spans="1:75" ht="12.75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</row>
    <row r="627" spans="1:75" ht="12.75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</row>
    <row r="628" spans="1:75" ht="12.75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</row>
    <row r="629" spans="1:75" ht="12.75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</row>
    <row r="630" spans="1:75" ht="12.75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</row>
    <row r="631" spans="1:75" ht="12.75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</row>
    <row r="632" spans="1:75" ht="12.75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</row>
    <row r="633" spans="1:75" ht="12.75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</row>
    <row r="634" spans="1:75" ht="12.75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</row>
    <row r="635" spans="1:75" ht="12.75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</row>
    <row r="636" spans="1:75" ht="12.75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</row>
    <row r="637" spans="1:75" ht="12.75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</row>
    <row r="638" spans="1:75" ht="12.75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</row>
    <row r="639" spans="1:75" ht="12.75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</row>
    <row r="640" spans="1:75" ht="12.75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</row>
    <row r="641" spans="1:75" ht="12.75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</row>
    <row r="642" spans="1:75" ht="12.75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</row>
    <row r="643" spans="1:75" ht="12.75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</row>
    <row r="644" spans="1:75" ht="12.75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</row>
    <row r="645" spans="1:75" ht="12.75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</row>
    <row r="646" spans="1:75" ht="12.75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</row>
    <row r="647" spans="1:75" ht="12.75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</row>
    <row r="648" spans="1:75" ht="12.75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</row>
    <row r="649" spans="1:75" ht="12.75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</row>
    <row r="650" spans="1:75" ht="12.75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</row>
    <row r="651" spans="1:75" ht="12.75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</row>
    <row r="652" spans="1:75" ht="12.75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</row>
    <row r="653" spans="1:75" ht="12.75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</row>
    <row r="654" spans="1:75" ht="12.75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</row>
    <row r="655" spans="1:75" ht="12.75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</row>
    <row r="656" spans="1:75" ht="12.75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</row>
    <row r="657" spans="1:75" ht="12.75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</row>
    <row r="658" spans="1:75" ht="12.75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</row>
    <row r="659" spans="1:75" ht="12.75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</row>
    <row r="660" spans="1:75" ht="12.75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</row>
    <row r="661" spans="1:75" ht="12.75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</row>
    <row r="662" spans="1:75" ht="12.75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</row>
    <row r="663" spans="1:75" ht="12.75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</row>
    <row r="664" spans="1:75" ht="12.75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</row>
    <row r="665" spans="1:75" ht="12.75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</row>
    <row r="666" spans="1:75" ht="12.75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</row>
    <row r="667" spans="1:75" ht="12.75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</row>
    <row r="668" spans="1:75" ht="12.75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</row>
    <row r="669" spans="1:75" ht="12.75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</row>
    <row r="670" spans="1:75" ht="12.75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</row>
    <row r="671" spans="1:75" ht="12.75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</row>
    <row r="672" spans="1:75" ht="12.75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</row>
    <row r="673" spans="1:75" ht="12.75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</row>
    <row r="674" spans="1:75" ht="12.75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</row>
    <row r="675" spans="1:75" ht="12.75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</row>
    <row r="676" spans="1:75" ht="12.75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</row>
    <row r="677" spans="1:75" ht="12.75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</row>
    <row r="678" spans="1:75" ht="12.75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</row>
    <row r="679" spans="1:75" ht="12.75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</row>
    <row r="680" spans="1:75" ht="12.75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</row>
    <row r="681" spans="1:75" ht="12.75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</row>
    <row r="682" spans="1:75" ht="12.75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</row>
    <row r="683" spans="1:75" ht="12.75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</row>
    <row r="684" spans="1:75" ht="12.75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</row>
    <row r="685" spans="1:75" ht="12.75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</row>
    <row r="686" spans="1:75" ht="12.75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</row>
    <row r="687" spans="1:75" ht="12.75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</row>
    <row r="688" spans="1:75" ht="12.75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</row>
    <row r="689" spans="1:75" ht="12.75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</row>
    <row r="690" spans="1:75" ht="12.75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</row>
    <row r="691" spans="1:75" ht="12.75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</row>
    <row r="692" spans="1:75" ht="12.75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</row>
    <row r="693" spans="1:75" ht="12.75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</row>
    <row r="694" spans="1:75" ht="12.75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</row>
    <row r="695" spans="1:75" ht="12.75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</row>
    <row r="696" spans="1:75" ht="12.75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</row>
    <row r="697" spans="1:75" ht="12.75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</row>
    <row r="698" spans="1:75" ht="12.75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</row>
    <row r="699" spans="1:75" ht="12.75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</row>
    <row r="700" spans="1:75" ht="12.75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</row>
    <row r="701" spans="1:75" ht="12.75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</row>
    <row r="702" spans="1:75" ht="12.75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</row>
    <row r="703" spans="1:75" ht="12.75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</row>
    <row r="704" spans="1:75" ht="12.75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</row>
    <row r="705" spans="1:75" ht="12.75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</row>
    <row r="706" spans="1:75" ht="12.75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</row>
    <row r="707" spans="1:75" ht="12.75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</row>
    <row r="708" spans="1:75" ht="12.75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</row>
    <row r="709" spans="1:75" ht="12.75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</row>
    <row r="710" spans="1:75" ht="12.75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</row>
    <row r="711" spans="1:75" ht="12.75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</row>
    <row r="712" spans="1:75" ht="12.75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</row>
    <row r="713" spans="1:75" ht="12.75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</row>
    <row r="714" spans="1:75" ht="12.75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</row>
    <row r="715" spans="1:75" ht="12.75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</row>
    <row r="716" spans="1:75" ht="12.75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</row>
    <row r="717" spans="1:75" ht="12.75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</row>
    <row r="718" spans="1:75" ht="12.75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</row>
    <row r="719" spans="1:75" ht="12.75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</row>
    <row r="720" spans="1:75" ht="12.75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</row>
    <row r="721" spans="1:75" ht="12.75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</row>
    <row r="722" spans="1:75" ht="12.75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</row>
    <row r="723" spans="1:75" ht="12.75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</row>
    <row r="724" spans="1:75" ht="12.75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</row>
    <row r="725" spans="1:75" ht="12.75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</row>
    <row r="726" spans="1:75" ht="12.75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</row>
    <row r="727" spans="1:75" ht="12.75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</row>
    <row r="728" spans="1:75" ht="12.75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</row>
    <row r="729" spans="1:75" ht="12.75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</row>
    <row r="730" spans="1:75" ht="12.75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</row>
    <row r="731" spans="1:75" ht="12.75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</row>
    <row r="732" spans="1:75" ht="12.75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</row>
    <row r="733" spans="1:75" ht="12.75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</row>
    <row r="734" spans="1:75" ht="12.75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</row>
    <row r="735" spans="1:75" ht="12.75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</row>
    <row r="736" spans="1:75" ht="12.75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</row>
    <row r="737" spans="1:75" ht="12.75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</row>
    <row r="738" spans="1:75" ht="12.75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</row>
    <row r="739" spans="1:75" ht="12.75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</row>
    <row r="740" spans="1:75" ht="12.75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</row>
    <row r="741" spans="1:75" ht="12.75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</row>
    <row r="742" spans="1:75" ht="12.75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</row>
    <row r="743" spans="1:75" ht="12.75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</row>
    <row r="744" spans="1:75" ht="12.75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</row>
    <row r="745" spans="1:75" ht="12.75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</row>
    <row r="746" spans="1:75" ht="12.75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</row>
    <row r="747" spans="1:75" ht="12.75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</row>
    <row r="748" spans="1:75" ht="12.75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</row>
    <row r="749" spans="1:75" ht="12.75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</row>
    <row r="750" spans="1:75" ht="12.75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</row>
    <row r="751" spans="1:75" ht="12.75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</row>
    <row r="752" spans="1:75" ht="12.75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</row>
    <row r="753" spans="1:75" ht="12.75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</row>
    <row r="754" spans="1:75" ht="12.75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</row>
    <row r="755" spans="1:75" ht="12.75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</row>
    <row r="756" spans="1:75" ht="12.75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</row>
    <row r="757" spans="1:75" ht="12.75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</row>
    <row r="758" spans="1:75" ht="12.75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</row>
    <row r="759" spans="1:75" ht="12.75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</row>
    <row r="760" spans="1:75" ht="12.75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</row>
    <row r="761" spans="1:75" ht="12.75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</row>
    <row r="762" spans="1:75" ht="12.75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</row>
    <row r="763" spans="1:75" ht="12.75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</row>
    <row r="764" spans="1:75" ht="12.75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</row>
    <row r="765" spans="1:75" ht="12.75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</row>
    <row r="766" spans="1:75" ht="12.75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</row>
    <row r="767" spans="1:75" ht="12.75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</row>
    <row r="768" spans="1:75" ht="12.75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</row>
    <row r="769" spans="1:75" ht="12.75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</row>
    <row r="770" spans="1:75" ht="12.75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</row>
    <row r="771" spans="1:75" ht="12.75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</row>
    <row r="772" spans="1:75" ht="12.75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</row>
    <row r="773" spans="1:75" ht="12.75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</row>
    <row r="774" spans="1:75" ht="12.75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</row>
    <row r="775" spans="1:75" ht="12.75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</row>
    <row r="776" spans="1:75" ht="12.75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</row>
    <row r="777" spans="1:75" ht="12.75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</row>
    <row r="778" spans="1:75" ht="12.75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</row>
    <row r="779" spans="1:75" ht="12.75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</row>
    <row r="780" spans="1:75" ht="12.75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</row>
    <row r="781" spans="1:75" ht="12.75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</row>
    <row r="782" spans="1:75" ht="12.75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</row>
    <row r="783" spans="1:75" ht="12.75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</row>
    <row r="784" spans="1:75" ht="12.75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</row>
    <row r="785" spans="1:75" ht="12.75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</row>
    <row r="786" spans="1:75" ht="12.75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</row>
    <row r="787" spans="1:75" ht="12.75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</row>
    <row r="788" spans="1:75" ht="12.75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</row>
    <row r="789" spans="1:75" ht="12.75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</row>
    <row r="790" spans="1:75" ht="12.75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</row>
    <row r="791" spans="1:75" ht="12.75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</row>
    <row r="792" spans="1:75" ht="12.75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</row>
    <row r="793" spans="1:75" ht="12.75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</row>
    <row r="794" spans="1:75" ht="12.75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</row>
    <row r="795" spans="1:75" ht="12.75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</row>
    <row r="796" spans="1:75" ht="12.75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</row>
    <row r="797" spans="1:75" ht="12.75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</row>
    <row r="798" spans="1:75" ht="12.75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</row>
    <row r="799" spans="1:75" ht="12.75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</row>
    <row r="800" spans="1:75" ht="12.75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</row>
    <row r="801" spans="1:75" ht="12.75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</row>
    <row r="802" spans="1:75" ht="12.75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</row>
    <row r="803" spans="1:75" ht="12.75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</row>
    <row r="804" spans="1:75" ht="12.75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</row>
    <row r="805" spans="1:75" ht="12.75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</row>
    <row r="806" spans="1:75" ht="12.75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</row>
    <row r="807" spans="1:75" ht="12.75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</row>
    <row r="808" spans="1:75" ht="12.75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</row>
    <row r="809" spans="1:75" ht="12.75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</row>
    <row r="810" spans="1:75" ht="12.75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</row>
    <row r="811" spans="1:75" ht="12.75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</row>
    <row r="812" spans="1:75" ht="12.75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</row>
    <row r="813" spans="1:75" ht="12.75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</row>
    <row r="814" spans="1:75" ht="12.75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</row>
    <row r="815" spans="1:75" ht="12.75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</row>
    <row r="816" spans="1:75" ht="12.75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</row>
    <row r="817" spans="1:75" ht="12.75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</row>
    <row r="818" spans="1:75" ht="12.75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</row>
    <row r="819" spans="1:75" ht="12.75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</row>
    <row r="820" spans="1:75" ht="12.75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</row>
    <row r="821" spans="1:75" ht="12.75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</row>
    <row r="822" spans="1:75" ht="12.75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</row>
    <row r="823" spans="1:75" ht="12.75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</row>
    <row r="824" spans="1:75" ht="12.75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</row>
    <row r="825" spans="1:75" ht="12.75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</row>
    <row r="826" spans="1:75" ht="12.75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</row>
    <row r="827" spans="1:75" ht="12.75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</row>
    <row r="828" spans="1:75" ht="12.75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</row>
    <row r="829" spans="1:75" ht="12.75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</row>
    <row r="830" spans="1:75" ht="12.75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</row>
    <row r="831" spans="1:75" ht="12.75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</row>
    <row r="832" spans="1:75" ht="12.75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</row>
    <row r="833" spans="1:75" ht="12.75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</row>
    <row r="834" spans="1:75" ht="12.75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</row>
    <row r="835" spans="1:75" ht="12.75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</row>
    <row r="836" spans="1:75" ht="12.75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</row>
    <row r="837" spans="1:75" ht="12.75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</row>
    <row r="838" spans="1:75" ht="12.75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</row>
    <row r="839" spans="1:75" ht="12.75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</row>
    <row r="840" spans="1:75" ht="12.75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U840" s="8"/>
      <c r="BV840" s="8"/>
      <c r="BW840" s="8"/>
    </row>
    <row r="841" spans="1:75" ht="12.75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</row>
    <row r="842" spans="1:75" ht="12.75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</row>
    <row r="843" spans="1:75" ht="12.75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</row>
    <row r="844" spans="1:75" ht="12.75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</row>
    <row r="845" spans="1:75" ht="12.75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</row>
    <row r="846" spans="1:75" ht="12.75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</row>
    <row r="847" spans="1:75" ht="12.75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</row>
    <row r="848" spans="1:75" ht="12.75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</row>
    <row r="849" spans="1:75" ht="12.75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</row>
    <row r="850" spans="1:75" ht="12.75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</row>
    <row r="851" spans="1:75" ht="12.75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</row>
    <row r="852" spans="1:75" ht="12.75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</row>
    <row r="853" spans="1:75" ht="12.75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</row>
    <row r="854" spans="1:75" ht="12.75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</row>
    <row r="855" spans="1:75" ht="12.75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</row>
    <row r="856" spans="1:75" ht="12.75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</row>
    <row r="857" spans="1:75" ht="12.75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</row>
    <row r="858" spans="1:75" ht="12.75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</row>
    <row r="859" spans="1:75" ht="12.75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</row>
    <row r="860" spans="1:75" ht="12.75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</row>
    <row r="861" spans="1:75" ht="12.75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</row>
    <row r="862" spans="1:75" ht="12.75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</row>
    <row r="863" spans="1:75" ht="12.75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</row>
    <row r="864" spans="1:75" ht="12.75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</row>
    <row r="865" spans="1:75" ht="12.75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</row>
    <row r="866" spans="1:75" ht="12.75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</row>
    <row r="867" spans="1:75" ht="12.75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U867" s="8"/>
      <c r="BV867" s="8"/>
      <c r="BW867" s="8"/>
    </row>
    <row r="868" spans="1:75" ht="12.75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</row>
    <row r="869" spans="1:75" ht="12.75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U869" s="8"/>
      <c r="BV869" s="8"/>
      <c r="BW869" s="8"/>
    </row>
    <row r="870" spans="1:75" ht="12.75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</row>
    <row r="871" spans="1:75" ht="12.75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</row>
    <row r="872" spans="1:75" ht="12.75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</row>
    <row r="873" spans="1:75" ht="12.75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</row>
    <row r="874" spans="1:75" ht="12.75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</row>
    <row r="875" spans="1:75" ht="12.75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</row>
    <row r="876" spans="1:75" ht="12.75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</row>
    <row r="877" spans="1:75" ht="12.75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</row>
    <row r="878" spans="1:75" ht="12.75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</row>
    <row r="879" spans="1:75" ht="12.75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</row>
    <row r="880" spans="1:75" ht="12.75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U880" s="8"/>
      <c r="BV880" s="8"/>
      <c r="BW880" s="8"/>
    </row>
    <row r="881" spans="1:75" ht="12.75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8"/>
      <c r="BU881" s="8"/>
      <c r="BV881" s="8"/>
      <c r="BW881" s="8"/>
    </row>
    <row r="882" spans="1:75" ht="12.75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  <c r="BU882" s="8"/>
      <c r="BV882" s="8"/>
      <c r="BW882" s="8"/>
    </row>
    <row r="883" spans="1:75" ht="12.75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U883" s="8"/>
      <c r="BV883" s="8"/>
      <c r="BW883" s="8"/>
    </row>
    <row r="884" spans="1:75" ht="12.75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U884" s="8"/>
      <c r="BV884" s="8"/>
      <c r="BW884" s="8"/>
    </row>
    <row r="885" spans="1:75" ht="12.75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  <c r="BU885" s="8"/>
      <c r="BV885" s="8"/>
      <c r="BW885" s="8"/>
    </row>
    <row r="886" spans="1:75" ht="12.75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  <c r="BU886" s="8"/>
      <c r="BV886" s="8"/>
      <c r="BW886" s="8"/>
    </row>
    <row r="887" spans="1:75" ht="12.75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</row>
    <row r="888" spans="1:75" ht="12.75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8"/>
      <c r="BU888" s="8"/>
      <c r="BV888" s="8"/>
      <c r="BW888" s="8"/>
    </row>
    <row r="889" spans="1:75" ht="12.75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</row>
    <row r="890" spans="1:75" ht="12.75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</row>
    <row r="891" spans="1:75" ht="12.75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8"/>
      <c r="BU891" s="8"/>
      <c r="BV891" s="8"/>
      <c r="BW891" s="8"/>
    </row>
    <row r="892" spans="1:75" ht="12.75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U892" s="8"/>
      <c r="BV892" s="8"/>
      <c r="BW892" s="8"/>
    </row>
    <row r="893" spans="1:75" ht="12.75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U893" s="8"/>
      <c r="BV893" s="8"/>
      <c r="BW893" s="8"/>
    </row>
    <row r="894" spans="1:75" ht="12.75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8"/>
      <c r="BU894" s="8"/>
      <c r="BV894" s="8"/>
      <c r="BW894" s="8"/>
    </row>
    <row r="895" spans="1:75" ht="12.75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  <c r="BU895" s="8"/>
      <c r="BV895" s="8"/>
      <c r="BW895" s="8"/>
    </row>
    <row r="896" spans="1:75" ht="12.75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  <c r="BU896" s="8"/>
      <c r="BV896" s="8"/>
      <c r="BW896" s="8"/>
    </row>
    <row r="897" spans="1:75" ht="12.75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8"/>
      <c r="BU897" s="8"/>
      <c r="BV897" s="8"/>
      <c r="BW897" s="8"/>
    </row>
    <row r="898" spans="1:75" ht="12.75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  <c r="BU898" s="8"/>
      <c r="BV898" s="8"/>
      <c r="BW898" s="8"/>
    </row>
    <row r="899" spans="1:75" ht="12.75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8"/>
      <c r="BU899" s="8"/>
      <c r="BV899" s="8"/>
      <c r="BW899" s="8"/>
    </row>
    <row r="900" spans="1:75" ht="12.75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</row>
    <row r="901" spans="1:75" ht="12.75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U901" s="8"/>
      <c r="BV901" s="8"/>
      <c r="BW901" s="8"/>
    </row>
    <row r="902" spans="1:75" ht="12.75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  <c r="BU902" s="8"/>
      <c r="BV902" s="8"/>
      <c r="BW902" s="8"/>
    </row>
    <row r="903" spans="1:75" ht="12.75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</row>
    <row r="904" spans="1:75" ht="12.75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</row>
    <row r="905" spans="1:75" ht="12.75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</row>
    <row r="906" spans="1:75" ht="12.75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</row>
    <row r="907" spans="1:75" ht="12.75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</row>
    <row r="908" spans="1:75" ht="12.75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  <c r="BU908" s="8"/>
      <c r="BV908" s="8"/>
      <c r="BW908" s="8"/>
    </row>
    <row r="909" spans="1:75" ht="12.75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</row>
    <row r="910" spans="1:75" ht="12.75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  <c r="BU910" s="8"/>
      <c r="BV910" s="8"/>
      <c r="BW910" s="8"/>
    </row>
    <row r="911" spans="1:75" ht="12.75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</row>
    <row r="912" spans="1:75" ht="12.75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U912" s="8"/>
      <c r="BV912" s="8"/>
      <c r="BW912" s="8"/>
    </row>
    <row r="913" spans="1:75" ht="12.75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  <c r="BU913" s="8"/>
      <c r="BV913" s="8"/>
      <c r="BW913" s="8"/>
    </row>
    <row r="914" spans="1:75" ht="12.75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8"/>
      <c r="BU914" s="8"/>
      <c r="BV914" s="8"/>
      <c r="BW914" s="8"/>
    </row>
    <row r="915" spans="1:75" ht="12.75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U915" s="8"/>
      <c r="BV915" s="8"/>
      <c r="BW915" s="8"/>
    </row>
    <row r="916" spans="1:75" ht="12.75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U916" s="8"/>
      <c r="BV916" s="8"/>
      <c r="BW916" s="8"/>
    </row>
    <row r="917" spans="1:75" ht="12.75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  <c r="BU917" s="8"/>
      <c r="BV917" s="8"/>
      <c r="BW917" s="8"/>
    </row>
    <row r="918" spans="1:75" ht="12.75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8"/>
      <c r="BU918" s="8"/>
      <c r="BV918" s="8"/>
      <c r="BW918" s="8"/>
    </row>
    <row r="919" spans="1:75" ht="12.75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  <c r="BV919" s="8"/>
      <c r="BW919" s="8"/>
    </row>
    <row r="920" spans="1:75" ht="12.75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U920" s="8"/>
      <c r="BV920" s="8"/>
      <c r="BW920" s="8"/>
    </row>
    <row r="921" spans="1:75" ht="12.75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U921" s="8"/>
      <c r="BV921" s="8"/>
      <c r="BW921" s="8"/>
    </row>
    <row r="922" spans="1:75" ht="12.75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  <c r="BU922" s="8"/>
      <c r="BV922" s="8"/>
      <c r="BW922" s="8"/>
    </row>
    <row r="923" spans="1:75" ht="12.75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</row>
    <row r="924" spans="1:75" ht="12.75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</row>
    <row r="925" spans="1:75" ht="12.75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  <c r="BU925" s="8"/>
      <c r="BV925" s="8"/>
      <c r="BW925" s="8"/>
    </row>
    <row r="926" spans="1:75" ht="12.75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8"/>
      <c r="BU926" s="8"/>
      <c r="BV926" s="8"/>
      <c r="BW926" s="8"/>
    </row>
    <row r="927" spans="1:75" ht="12.75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  <c r="BT927" s="8"/>
      <c r="BU927" s="8"/>
      <c r="BV927" s="8"/>
      <c r="BW927" s="8"/>
    </row>
    <row r="928" spans="1:75" ht="12.75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8"/>
      <c r="BT928" s="8"/>
      <c r="BU928" s="8"/>
      <c r="BV928" s="8"/>
      <c r="BW928" s="8"/>
    </row>
    <row r="929" spans="1:75" ht="12.75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8"/>
      <c r="BT929" s="8"/>
      <c r="BU929" s="8"/>
      <c r="BV929" s="8"/>
      <c r="BW929" s="8"/>
    </row>
    <row r="930" spans="1:75" ht="12.75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  <c r="BT930" s="8"/>
      <c r="BU930" s="8"/>
      <c r="BV930" s="8"/>
      <c r="BW930" s="8"/>
    </row>
    <row r="931" spans="1:75" ht="12.75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8"/>
      <c r="BU931" s="8"/>
      <c r="BV931" s="8"/>
      <c r="BW931" s="8"/>
    </row>
    <row r="932" spans="1:75" ht="12.75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8"/>
      <c r="BU932" s="8"/>
      <c r="BV932" s="8"/>
      <c r="BW932" s="8"/>
    </row>
    <row r="933" spans="1:75" ht="12.75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8"/>
      <c r="BU933" s="8"/>
      <c r="BV933" s="8"/>
      <c r="BW933" s="8"/>
    </row>
    <row r="934" spans="1:75" ht="12.75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8"/>
      <c r="BU934" s="8"/>
      <c r="BV934" s="8"/>
      <c r="BW934" s="8"/>
    </row>
    <row r="935" spans="1:75" ht="12.75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  <c r="BU935" s="8"/>
      <c r="BV935" s="8"/>
      <c r="BW935" s="8"/>
    </row>
    <row r="936" spans="1:75" ht="12.75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8"/>
      <c r="BU936" s="8"/>
      <c r="BV936" s="8"/>
      <c r="BW936" s="8"/>
    </row>
    <row r="937" spans="1:75" ht="12.75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  <c r="BU937" s="8"/>
      <c r="BV937" s="8"/>
      <c r="BW937" s="8"/>
    </row>
    <row r="938" spans="1:75" ht="12.75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  <c r="BU938" s="8"/>
      <c r="BV938" s="8"/>
      <c r="BW938" s="8"/>
    </row>
    <row r="939" spans="1:75" ht="12.75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8"/>
      <c r="BU939" s="8"/>
      <c r="BV939" s="8"/>
      <c r="BW939" s="8"/>
    </row>
    <row r="940" spans="1:75" ht="12.75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8"/>
      <c r="BU940" s="8"/>
      <c r="BV940" s="8"/>
      <c r="BW940" s="8"/>
    </row>
    <row r="941" spans="1:75" ht="12.75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8"/>
      <c r="BU941" s="8"/>
      <c r="BV941" s="8"/>
      <c r="BW941" s="8"/>
    </row>
    <row r="942" spans="1:75" ht="12.75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  <c r="BT942" s="8"/>
      <c r="BU942" s="8"/>
      <c r="BV942" s="8"/>
      <c r="BW942" s="8"/>
    </row>
    <row r="943" spans="1:75" ht="12.75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  <c r="BT943" s="8"/>
      <c r="BU943" s="8"/>
      <c r="BV943" s="8"/>
      <c r="BW943" s="8"/>
    </row>
    <row r="944" spans="1:75" ht="12.75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8"/>
      <c r="BT944" s="8"/>
      <c r="BU944" s="8"/>
      <c r="BV944" s="8"/>
      <c r="BW944" s="8"/>
    </row>
    <row r="945" spans="1:75" ht="12.75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8"/>
      <c r="BT945" s="8"/>
      <c r="BU945" s="8"/>
      <c r="BV945" s="8"/>
      <c r="BW945" s="8"/>
    </row>
    <row r="946" spans="1:75" ht="12.75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8"/>
      <c r="BT946" s="8"/>
      <c r="BU946" s="8"/>
      <c r="BV946" s="8"/>
      <c r="BW946" s="8"/>
    </row>
    <row r="947" spans="1:75" ht="12.75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8"/>
      <c r="BT947" s="8"/>
      <c r="BU947" s="8"/>
      <c r="BV947" s="8"/>
      <c r="BW947" s="8"/>
    </row>
    <row r="948" spans="1:75" ht="12.75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  <c r="BT948" s="8"/>
      <c r="BU948" s="8"/>
      <c r="BV948" s="8"/>
      <c r="BW948" s="8"/>
    </row>
    <row r="949" spans="1:75" ht="12.75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  <c r="BQ949" s="8"/>
      <c r="BR949" s="8"/>
      <c r="BS949" s="8"/>
      <c r="BT949" s="8"/>
      <c r="BU949" s="8"/>
      <c r="BV949" s="8"/>
      <c r="BW949" s="8"/>
    </row>
    <row r="950" spans="1:75" ht="12.75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  <c r="BT950" s="8"/>
      <c r="BU950" s="8"/>
      <c r="BV950" s="8"/>
      <c r="BW950" s="8"/>
    </row>
    <row r="951" spans="1:75" ht="12.75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  <c r="BT951" s="8"/>
      <c r="BU951" s="8"/>
      <c r="BV951" s="8"/>
      <c r="BW951" s="8"/>
    </row>
    <row r="952" spans="1:75" ht="12.75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  <c r="BT952" s="8"/>
      <c r="BU952" s="8"/>
      <c r="BV952" s="8"/>
      <c r="BW952" s="8"/>
    </row>
    <row r="953" spans="1:75" ht="12.75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  <c r="BQ953" s="8"/>
      <c r="BR953" s="8"/>
      <c r="BS953" s="8"/>
      <c r="BT953" s="8"/>
      <c r="BU953" s="8"/>
      <c r="BV953" s="8"/>
      <c r="BW953" s="8"/>
    </row>
    <row r="954" spans="1:75" ht="12.75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8"/>
      <c r="BT954" s="8"/>
      <c r="BU954" s="8"/>
      <c r="BV954" s="8"/>
      <c r="BW954" s="8"/>
    </row>
    <row r="955" spans="1:75" ht="12.75" customHeight="1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8"/>
      <c r="BT955" s="8"/>
      <c r="BU955" s="8"/>
      <c r="BV955" s="8"/>
      <c r="BW955" s="8"/>
    </row>
    <row r="956" spans="1:75" ht="12.75" customHeight="1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  <c r="BT956" s="8"/>
      <c r="BU956" s="8"/>
      <c r="BV956" s="8"/>
      <c r="BW956" s="8"/>
    </row>
    <row r="957" spans="1:75" ht="12.75" customHeight="1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  <c r="BU957" s="8"/>
      <c r="BV957" s="8"/>
      <c r="BW957" s="8"/>
    </row>
    <row r="958" spans="1:75" ht="12.75" customHeight="1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8"/>
      <c r="BU958" s="8"/>
      <c r="BV958" s="8"/>
      <c r="BW958" s="8"/>
    </row>
    <row r="959" spans="1:75" ht="12.75" customHeight="1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8"/>
      <c r="BT959" s="8"/>
      <c r="BU959" s="8"/>
      <c r="BV959" s="8"/>
      <c r="BW959" s="8"/>
    </row>
    <row r="960" spans="1:75" ht="12.75" customHeight="1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8"/>
      <c r="BT960" s="8"/>
      <c r="BU960" s="8"/>
      <c r="BV960" s="8"/>
      <c r="BW960" s="8"/>
    </row>
    <row r="961" spans="1:75" ht="12.75" customHeight="1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8"/>
      <c r="BU961" s="8"/>
      <c r="BV961" s="8"/>
      <c r="BW961" s="8"/>
    </row>
    <row r="962" spans="1:75" ht="12.75" customHeight="1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8"/>
      <c r="BU962" s="8"/>
      <c r="BV962" s="8"/>
      <c r="BW962" s="8"/>
    </row>
    <row r="963" spans="1:75" ht="12.75" customHeight="1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  <c r="BT963" s="8"/>
      <c r="BU963" s="8"/>
      <c r="BV963" s="8"/>
      <c r="BW963" s="8"/>
    </row>
    <row r="964" spans="1:75" ht="12.75" customHeight="1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8"/>
      <c r="BT964" s="8"/>
      <c r="BU964" s="8"/>
      <c r="BV964" s="8"/>
      <c r="BW964" s="8"/>
    </row>
    <row r="965" spans="1:75" ht="12.75" customHeight="1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8"/>
      <c r="BT965" s="8"/>
      <c r="BU965" s="8"/>
      <c r="BV965" s="8"/>
      <c r="BW965" s="8"/>
    </row>
    <row r="966" spans="1:75" ht="12.75" customHeight="1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8"/>
      <c r="BT966" s="8"/>
      <c r="BU966" s="8"/>
      <c r="BV966" s="8"/>
      <c r="BW966" s="8"/>
    </row>
    <row r="967" spans="1:75" ht="12.75" customHeight="1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  <c r="BQ967" s="8"/>
      <c r="BR967" s="8"/>
      <c r="BS967" s="8"/>
      <c r="BT967" s="8"/>
      <c r="BU967" s="8"/>
      <c r="BV967" s="8"/>
      <c r="BW967" s="8"/>
    </row>
    <row r="968" spans="1:75" ht="12.75" customHeight="1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8"/>
      <c r="BT968" s="8"/>
      <c r="BU968" s="8"/>
      <c r="BV968" s="8"/>
      <c r="BW968" s="8"/>
    </row>
    <row r="969" spans="1:75" ht="12.75" customHeight="1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8"/>
      <c r="BT969" s="8"/>
      <c r="BU969" s="8"/>
      <c r="BV969" s="8"/>
      <c r="BW969" s="8"/>
    </row>
    <row r="970" spans="1:75" ht="12.75" customHeight="1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8"/>
      <c r="BT970" s="8"/>
      <c r="BU970" s="8"/>
      <c r="BV970" s="8"/>
      <c r="BW970" s="8"/>
    </row>
    <row r="971" spans="1:75" ht="12.75" customHeight="1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8"/>
      <c r="BU971" s="8"/>
      <c r="BV971" s="8"/>
      <c r="BW971" s="8"/>
    </row>
    <row r="972" spans="1:75" ht="12.75" customHeight="1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  <c r="BS972" s="8"/>
      <c r="BT972" s="8"/>
      <c r="BU972" s="8"/>
      <c r="BV972" s="8"/>
      <c r="BW972" s="8"/>
    </row>
    <row r="973" spans="1:75" ht="12.75" customHeight="1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/>
      <c r="BS973" s="8"/>
      <c r="BT973" s="8"/>
      <c r="BU973" s="8"/>
      <c r="BV973" s="8"/>
      <c r="BW973" s="8"/>
    </row>
    <row r="974" spans="1:75" ht="12.75" customHeight="1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  <c r="BS974" s="8"/>
      <c r="BT974" s="8"/>
      <c r="BU974" s="8"/>
      <c r="BV974" s="8"/>
      <c r="BW974" s="8"/>
    </row>
    <row r="975" spans="1:75" ht="12.75" customHeight="1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  <c r="BP975" s="8"/>
      <c r="BQ975" s="8"/>
      <c r="BR975" s="8"/>
      <c r="BS975" s="8"/>
      <c r="BT975" s="8"/>
      <c r="BU975" s="8"/>
      <c r="BV975" s="8"/>
      <c r="BW975" s="8"/>
    </row>
    <row r="976" spans="1:75" ht="12.75" customHeight="1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/>
      <c r="BS976" s="8"/>
      <c r="BT976" s="8"/>
      <c r="BU976" s="8"/>
      <c r="BV976" s="8"/>
      <c r="BW976" s="8"/>
    </row>
    <row r="977" spans="1:75" ht="12.75" customHeight="1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8"/>
      <c r="BQ977" s="8"/>
      <c r="BR977" s="8"/>
      <c r="BS977" s="8"/>
      <c r="BT977" s="8"/>
      <c r="BU977" s="8"/>
      <c r="BV977" s="8"/>
      <c r="BW977" s="8"/>
    </row>
    <row r="978" spans="1:75" ht="12.75" customHeight="1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  <c r="BQ978" s="8"/>
      <c r="BR978" s="8"/>
      <c r="BS978" s="8"/>
      <c r="BT978" s="8"/>
      <c r="BU978" s="8"/>
      <c r="BV978" s="8"/>
      <c r="BW978" s="8"/>
    </row>
    <row r="979" spans="1:75" ht="12.75" customHeight="1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/>
      <c r="BS979" s="8"/>
      <c r="BT979" s="8"/>
      <c r="BU979" s="8"/>
      <c r="BV979" s="8"/>
      <c r="BW979" s="8"/>
    </row>
    <row r="980" spans="1:75" ht="12.75" customHeight="1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8"/>
      <c r="BQ980" s="8"/>
      <c r="BR980" s="8"/>
      <c r="BS980" s="8"/>
      <c r="BT980" s="8"/>
      <c r="BU980" s="8"/>
      <c r="BV980" s="8"/>
      <c r="BW980" s="8"/>
    </row>
    <row r="981" spans="1:75" ht="12.75" customHeight="1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  <c r="BP981" s="8"/>
      <c r="BQ981" s="8"/>
      <c r="BR981" s="8"/>
      <c r="BS981" s="8"/>
      <c r="BT981" s="8"/>
      <c r="BU981" s="8"/>
      <c r="BV981" s="8"/>
      <c r="BW981" s="8"/>
    </row>
    <row r="982" spans="1:75" ht="12.75" customHeight="1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8"/>
      <c r="BQ982" s="8"/>
      <c r="BR982" s="8"/>
      <c r="BS982" s="8"/>
      <c r="BT982" s="8"/>
      <c r="BU982" s="8"/>
      <c r="BV982" s="8"/>
      <c r="BW982" s="8"/>
    </row>
    <row r="983" spans="1:75" ht="12.75" customHeight="1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  <c r="BP983" s="8"/>
      <c r="BQ983" s="8"/>
      <c r="BR983" s="8"/>
      <c r="BS983" s="8"/>
      <c r="BT983" s="8"/>
      <c r="BU983" s="8"/>
      <c r="BV983" s="8"/>
      <c r="BW983" s="8"/>
    </row>
    <row r="984" spans="1:75" ht="12.75" customHeight="1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8"/>
      <c r="BQ984" s="8"/>
      <c r="BR984" s="8"/>
      <c r="BS984" s="8"/>
      <c r="BT984" s="8"/>
      <c r="BU984" s="8"/>
      <c r="BV984" s="8"/>
      <c r="BW984" s="8"/>
    </row>
    <row r="985" spans="1:75" ht="12.75" customHeight="1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/>
      <c r="BS985" s="8"/>
      <c r="BT985" s="8"/>
      <c r="BU985" s="8"/>
      <c r="BV985" s="8"/>
      <c r="BW985" s="8"/>
    </row>
    <row r="986" spans="1:75" ht="12.75" customHeight="1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8"/>
      <c r="BT986" s="8"/>
      <c r="BU986" s="8"/>
      <c r="BV986" s="8"/>
      <c r="BW986" s="8"/>
    </row>
    <row r="987" spans="1:75" ht="12.75" customHeight="1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  <c r="BP987" s="8"/>
      <c r="BQ987" s="8"/>
      <c r="BR987" s="8"/>
      <c r="BS987" s="8"/>
      <c r="BT987" s="8"/>
      <c r="BU987" s="8"/>
      <c r="BV987" s="8"/>
      <c r="BW987" s="8"/>
    </row>
    <row r="988" spans="1:75" ht="12.75" customHeight="1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8"/>
      <c r="BQ988" s="8"/>
      <c r="BR988" s="8"/>
      <c r="BS988" s="8"/>
      <c r="BT988" s="8"/>
      <c r="BU988" s="8"/>
      <c r="BV988" s="8"/>
      <c r="BW988" s="8"/>
    </row>
    <row r="989" spans="1:75" ht="12.75" customHeight="1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8"/>
      <c r="BQ989" s="8"/>
      <c r="BR989" s="8"/>
      <c r="BS989" s="8"/>
      <c r="BT989" s="8"/>
      <c r="BU989" s="8"/>
      <c r="BV989" s="8"/>
      <c r="BW989" s="8"/>
    </row>
    <row r="990" spans="1:75" ht="12.75" customHeight="1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  <c r="BQ990" s="8"/>
      <c r="BR990" s="8"/>
      <c r="BS990" s="8"/>
      <c r="BT990" s="8"/>
      <c r="BU990" s="8"/>
      <c r="BV990" s="8"/>
      <c r="BW990" s="8"/>
    </row>
    <row r="991" spans="1:75" ht="12.75" customHeight="1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  <c r="BQ991" s="8"/>
      <c r="BR991" s="8"/>
      <c r="BS991" s="8"/>
      <c r="BT991" s="8"/>
      <c r="BU991" s="8"/>
      <c r="BV991" s="8"/>
      <c r="BW991" s="8"/>
    </row>
    <row r="992" spans="1:75" ht="12.75" customHeight="1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8"/>
      <c r="BQ992" s="8"/>
      <c r="BR992" s="8"/>
      <c r="BS992" s="8"/>
      <c r="BT992" s="8"/>
      <c r="BU992" s="8"/>
      <c r="BV992" s="8"/>
      <c r="BW992" s="8"/>
    </row>
    <row r="993" spans="1:75" ht="12.75" customHeight="1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  <c r="BQ993" s="8"/>
      <c r="BR993" s="8"/>
      <c r="BS993" s="8"/>
      <c r="BT993" s="8"/>
      <c r="BU993" s="8"/>
      <c r="BV993" s="8"/>
      <c r="BW993" s="8"/>
    </row>
    <row r="994" spans="1:75" ht="12.75" customHeight="1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8"/>
      <c r="BQ994" s="8"/>
      <c r="BR994" s="8"/>
      <c r="BS994" s="8"/>
      <c r="BT994" s="8"/>
      <c r="BU994" s="8"/>
      <c r="BV994" s="8"/>
      <c r="BW994" s="8"/>
    </row>
    <row r="995" spans="1:75" ht="12.75" customHeight="1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  <c r="BQ995" s="8"/>
      <c r="BR995" s="8"/>
      <c r="BS995" s="8"/>
      <c r="BT995" s="8"/>
      <c r="BU995" s="8"/>
      <c r="BV995" s="8"/>
      <c r="BW995" s="8"/>
    </row>
    <row r="996" spans="1:75" ht="12.75" customHeight="1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/>
      <c r="BS996" s="8"/>
      <c r="BT996" s="8"/>
      <c r="BU996" s="8"/>
      <c r="BV996" s="8"/>
      <c r="BW996" s="8"/>
    </row>
    <row r="997" spans="1:75" ht="12.75" customHeight="1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8"/>
      <c r="BQ997" s="8"/>
      <c r="BR997" s="8"/>
      <c r="BS997" s="8"/>
      <c r="BT997" s="8"/>
      <c r="BU997" s="8"/>
      <c r="BV997" s="8"/>
      <c r="BW997" s="8"/>
    </row>
    <row r="998" spans="1:75" ht="12.75" customHeight="1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  <c r="BP998" s="8"/>
      <c r="BQ998" s="8"/>
      <c r="BR998" s="8"/>
      <c r="BS998" s="8"/>
      <c r="BT998" s="8"/>
      <c r="BU998" s="8"/>
      <c r="BV998" s="8"/>
      <c r="BW998" s="8"/>
    </row>
    <row r="999" spans="1:75" ht="12.75" customHeight="1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8"/>
      <c r="BQ999" s="8"/>
      <c r="BR999" s="8"/>
      <c r="BS999" s="8"/>
      <c r="BT999" s="8"/>
      <c r="BU999" s="8"/>
      <c r="BV999" s="8"/>
      <c r="BW999" s="8"/>
    </row>
    <row r="1000" spans="1:75" ht="12.75" customHeight="1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  <c r="BP1000" s="8"/>
      <c r="BQ1000" s="8"/>
      <c r="BR1000" s="8"/>
      <c r="BS1000" s="8"/>
      <c r="BT1000" s="8"/>
      <c r="BU1000" s="8"/>
      <c r="BV1000" s="8"/>
      <c r="BW1000" s="8"/>
    </row>
  </sheetData>
  <mergeCells count="20">
    <mergeCell ref="AW1:AX1"/>
    <mergeCell ref="AZ1:BA1"/>
    <mergeCell ref="BC1:BD1"/>
    <mergeCell ref="W1:X1"/>
    <mergeCell ref="Z1:AA1"/>
    <mergeCell ref="AB1:AC1"/>
    <mergeCell ref="AD1:AE1"/>
    <mergeCell ref="AF1:AG1"/>
    <mergeCell ref="AH1:AI1"/>
    <mergeCell ref="AK1:AL1"/>
    <mergeCell ref="S1:T1"/>
    <mergeCell ref="U1:V1"/>
    <mergeCell ref="AN1:AO1"/>
    <mergeCell ref="AQ1:AR1"/>
    <mergeCell ref="AT1:AU1"/>
    <mergeCell ref="F1:G1"/>
    <mergeCell ref="I1:J1"/>
    <mergeCell ref="K1:L1"/>
    <mergeCell ref="M1:N1"/>
    <mergeCell ref="P1:Q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/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43" customHeight="1" x14ac:dyDescent="0.2">
      <c r="A1" s="9" t="s">
        <v>186</v>
      </c>
      <c r="B1" s="10" t="s">
        <v>187</v>
      </c>
      <c r="C1" s="10" t="s">
        <v>188</v>
      </c>
      <c r="D1" s="10" t="s">
        <v>189</v>
      </c>
      <c r="E1" s="10" t="s">
        <v>190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8"/>
    </row>
    <row r="2" spans="1:26" ht="12.75" customHeight="1" x14ac:dyDescent="0.2">
      <c r="A2" s="11" t="s">
        <v>191</v>
      </c>
      <c r="B2" s="12">
        <v>30</v>
      </c>
      <c r="C2" s="12">
        <v>30</v>
      </c>
      <c r="D2" s="12">
        <v>40</v>
      </c>
      <c r="E2" s="13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8"/>
    </row>
    <row r="3" spans="1:26" ht="12.75" customHeight="1" x14ac:dyDescent="0.2">
      <c r="A3" s="3" t="str">
        <f>'Данные для ввода на bus.gov.ru'!A2</f>
        <v>Гимназия №1</v>
      </c>
      <c r="B3" s="14">
        <f>IFERROR(((('Данные для ввода на bus.gov.ru'!F2/'Данные для ввода на bus.gov.ru'!G2)+('Данные для ввода на bus.gov.ru'!I2/'Данные для ввода на bus.gov.ru'!J2))/2*100)*0.3,"")</f>
        <v>30</v>
      </c>
      <c r="C3" s="12">
        <f>'Данные для ввода на bus.gov.ru'!N2*0.3</f>
        <v>30</v>
      </c>
      <c r="D3" s="14">
        <f>((('Данные для ввода на bus.gov.ru'!P2+'Данные для ввода на bus.gov.ru'!S2)/('Данные для ввода на bus.gov.ru'!Q2+'Данные для ввода на bus.gov.ru'!T2))*100)*0.4</f>
        <v>37.568389057750764</v>
      </c>
      <c r="E3" s="15">
        <f t="shared" ref="E3:E15" si="0">B3+C3+D3</f>
        <v>97.568389057750764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8"/>
    </row>
    <row r="4" spans="1:26" ht="12.75" customHeight="1" x14ac:dyDescent="0.2">
      <c r="A4" s="3" t="str">
        <f>'Данные для ввода на bus.gov.ru'!A3</f>
        <v>Детский сад №3 Чулпан</v>
      </c>
      <c r="B4" s="14">
        <f>IFERROR(((('Данные для ввода на bus.gov.ru'!F3/'Данные для ввода на bus.gov.ru'!G3)+('Данные для ввода на bus.gov.ru'!I3/'Данные для ввода на bus.gov.ru'!J3))/2*100)*0.3,"")</f>
        <v>30</v>
      </c>
      <c r="C4" s="12">
        <f>'Данные для ввода на bus.gov.ru'!N3*0.3</f>
        <v>30</v>
      </c>
      <c r="D4" s="14">
        <f>((('Данные для ввода на bus.gov.ru'!P3+'Данные для ввода на bus.gov.ru'!S3)/('Данные для ввода на bus.gov.ru'!Q3+'Данные для ввода на bus.gov.ru'!T3))*100)*0.4</f>
        <v>40</v>
      </c>
      <c r="E4" s="15">
        <f t="shared" si="0"/>
        <v>100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8"/>
    </row>
    <row r="5" spans="1:26" ht="12.75" customHeight="1" x14ac:dyDescent="0.2">
      <c r="A5" s="3" t="str">
        <f>'Данные для ввода на bus.gov.ru'!A4</f>
        <v>Детский сад комбинированного вида №2</v>
      </c>
      <c r="B5" s="14">
        <f>IFERROR(((('Данные для ввода на bus.gov.ru'!F4/'Данные для ввода на bus.gov.ru'!G4)+('Данные для ввода на bus.gov.ru'!I4/'Данные для ввода на bus.gov.ru'!J4))/2*100)*0.3,"")</f>
        <v>30</v>
      </c>
      <c r="C5" s="12">
        <f>'Данные для ввода на bus.gov.ru'!N4*0.3</f>
        <v>30</v>
      </c>
      <c r="D5" s="14">
        <f>((('Данные для ввода на bus.gov.ru'!P4+'Данные для ввода на bus.gov.ru'!S4)/('Данные для ввода на bus.gov.ru'!Q4+'Данные для ввода на bus.gov.ru'!T4))*100)*0.4</f>
        <v>40</v>
      </c>
      <c r="E5" s="15">
        <f t="shared" si="0"/>
        <v>100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8"/>
    </row>
    <row r="6" spans="1:26" ht="12.75" customHeight="1" x14ac:dyDescent="0.2">
      <c r="A6" s="3" t="str">
        <f>'Данные для ввода на bus.gov.ru'!A5</f>
        <v>Детский сад присмотра и оздоровления №1</v>
      </c>
      <c r="B6" s="14">
        <f>IFERROR(((('Данные для ввода на bus.gov.ru'!F5/'Данные для ввода на bus.gov.ru'!G5)+('Данные для ввода на bus.gov.ru'!I5/'Данные для ввода на bus.gov.ru'!J5))/2*100)*0.3,"")</f>
        <v>30</v>
      </c>
      <c r="C6" s="12">
        <f>'Данные для ввода на bus.gov.ru'!N5*0.3</f>
        <v>30</v>
      </c>
      <c r="D6" s="14">
        <f>((('Данные для ввода на bus.gov.ru'!P5+'Данные для ввода на bus.gov.ru'!S5)/('Данные для ввода на bus.gov.ru'!Q5+'Данные для ввода на bus.gov.ru'!T5))*100)*0.4</f>
        <v>38.757763975155285</v>
      </c>
      <c r="E6" s="15">
        <f t="shared" si="0"/>
        <v>98.757763975155285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8"/>
    </row>
    <row r="7" spans="1:26" ht="12.75" customHeight="1" x14ac:dyDescent="0.2">
      <c r="A7" s="3" t="str">
        <f>'Данные для ввода на bus.gov.ru'!A6</f>
        <v>Лицей №1</v>
      </c>
      <c r="B7" s="14">
        <f>IFERROR(((('Данные для ввода на bus.gov.ru'!F6/'Данные для ввода на bus.gov.ru'!G6)+('Данные для ввода на bus.gov.ru'!I6/'Данные для ввода на bus.gov.ru'!J6))/2*100)*0.3,"")</f>
        <v>29</v>
      </c>
      <c r="C7" s="12">
        <f>'Данные для ввода на bus.gov.ru'!N6*0.3</f>
        <v>30</v>
      </c>
      <c r="D7" s="14">
        <f>((('Данные для ввода на bus.gov.ru'!P6+'Данные для ввода на bus.gov.ru'!S6)/('Данные для ввода на bus.gov.ru'!Q6+'Данные для ввода на bus.gov.ru'!T6))*100)*0.4</f>
        <v>39.126637554585159</v>
      </c>
      <c r="E7" s="15">
        <f t="shared" si="0"/>
        <v>98.126637554585159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8"/>
    </row>
    <row r="8" spans="1:26" ht="12.75" customHeight="1" x14ac:dyDescent="0.2">
      <c r="A8" s="3" t="str">
        <f>'Данные для ввода на bus.gov.ru'!A7</f>
        <v>Основная общеобразовательная школа №5</v>
      </c>
      <c r="B8" s="14">
        <f>IFERROR(((('Данные для ввода на bus.gov.ru'!F7/'Данные для ввода на bus.gov.ru'!G7)+('Данные для ввода на bus.gov.ru'!I7/'Данные для ввода на bus.gov.ru'!J7))/2*100)*0.3,"")</f>
        <v>30</v>
      </c>
      <c r="C8" s="12">
        <f>'Данные для ввода на bus.gov.ru'!N7*0.3</f>
        <v>30</v>
      </c>
      <c r="D8" s="14">
        <f>((('Данные для ввода на bus.gov.ru'!P7+'Данные для ввода на bus.gov.ru'!S7)/('Данные для ввода на bus.gov.ru'!Q7+'Данные для ввода на bus.gov.ru'!T7))*100)*0.4</f>
        <v>38.461538461538467</v>
      </c>
      <c r="E8" s="15">
        <f t="shared" si="0"/>
        <v>98.461538461538467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8"/>
    </row>
    <row r="9" spans="1:26" ht="12.75" customHeight="1" x14ac:dyDescent="0.2">
      <c r="A9" s="3" t="str">
        <f>'Данные для ввода на bus.gov.ru'!A8</f>
        <v>Спортивная школа «Чемпион»</v>
      </c>
      <c r="B9" s="14">
        <f>IFERROR(((('Данные для ввода на bus.gov.ru'!F8/'Данные для ввода на bus.gov.ru'!G8)+('Данные для ввода на bus.gov.ru'!I8/'Данные для ввода на bus.gov.ru'!J8))/2*100)*0.3,"")</f>
        <v>19.615384615384617</v>
      </c>
      <c r="C9" s="12">
        <f>'Данные для ввода на bus.gov.ru'!N8*0.3</f>
        <v>30</v>
      </c>
      <c r="D9" s="14">
        <f>((('Данные для ввода на bus.gov.ru'!P8+'Данные для ввода на bus.gov.ru'!S8)/('Данные для ввода на bus.gov.ru'!Q8+'Данные для ввода на bus.gov.ru'!T8))*100)*0.4</f>
        <v>40</v>
      </c>
      <c r="E9" s="15">
        <f t="shared" si="0"/>
        <v>89.615384615384613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8"/>
    </row>
    <row r="10" spans="1:26" ht="12.75" customHeight="1" x14ac:dyDescent="0.2">
      <c r="A10" s="3" t="str">
        <f>'Данные для ввода на bus.gov.ru'!A9</f>
        <v>Средняя общеобразовательная школа №2</v>
      </c>
      <c r="B10" s="14">
        <f>IFERROR(((('Данные для ввода на bus.gov.ru'!F9/'Данные для ввода на bus.gov.ru'!G9)+('Данные для ввода на bus.gov.ru'!I9/'Данные для ввода на bus.gov.ru'!J9))/2*100)*0.3,"")</f>
        <v>30</v>
      </c>
      <c r="C10" s="12">
        <f>'Данные для ввода на bus.gov.ru'!N9*0.3</f>
        <v>30</v>
      </c>
      <c r="D10" s="14">
        <f>((('Данные для ввода на bus.gov.ru'!P9+'Данные для ввода на bus.gov.ru'!S9)/('Данные для ввода на bus.gov.ru'!Q9+'Данные для ввода на bus.gov.ru'!T9))*100)*0.4</f>
        <v>38.794520547945211</v>
      </c>
      <c r="E10" s="15">
        <f t="shared" si="0"/>
        <v>98.794520547945211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8"/>
    </row>
    <row r="11" spans="1:26" ht="12.75" customHeight="1" x14ac:dyDescent="0.2">
      <c r="A11" s="3" t="str">
        <f>'Данные для ввода на bus.gov.ru'!A10</f>
        <v>Средняя общеобразовательная школа №3</v>
      </c>
      <c r="B11" s="14">
        <f>IFERROR(((('Данные для ввода на bus.gov.ru'!F10/'Данные для ввода на bus.gov.ru'!G10)+('Данные для ввода на bus.gov.ru'!I10/'Данные для ввода на bus.gov.ru'!J10))/2*100)*0.3,"")</f>
        <v>30</v>
      </c>
      <c r="C11" s="12">
        <f>'Данные для ввода на bus.gov.ru'!N10*0.3</f>
        <v>30</v>
      </c>
      <c r="D11" s="14">
        <f>((('Данные для ввода на bus.gov.ru'!P10+'Данные для ввода на bus.gov.ru'!S10)/('Данные для ввода на bus.gov.ru'!Q10+'Данные для ввода на bus.gov.ru'!T10))*100)*0.4</f>
        <v>38.571428571428577</v>
      </c>
      <c r="E11" s="15">
        <f t="shared" si="0"/>
        <v>98.571428571428584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/>
    </row>
    <row r="12" spans="1:26" ht="12.75" customHeight="1" x14ac:dyDescent="0.2">
      <c r="A12" s="3" t="str">
        <f>'Данные для ввода на bus.gov.ru'!A11</f>
        <v>Средняя общеобразовательная школа №7</v>
      </c>
      <c r="B12" s="14">
        <f>IFERROR(((('Данные для ввода на bus.gov.ru'!F11/'Данные для ввода на bus.gov.ru'!G11)+('Данные для ввода на bus.gov.ru'!I11/'Данные для ввода на bus.gov.ru'!J11))/2*100)*0.3,"")</f>
        <v>30</v>
      </c>
      <c r="C12" s="12">
        <f>'Данные для ввода на bus.gov.ru'!N11*0.3</f>
        <v>30</v>
      </c>
      <c r="D12" s="14">
        <f>((('Данные для ввода на bus.gov.ru'!P11+'Данные для ввода на bus.gov.ru'!S11)/('Данные для ввода на bus.gov.ru'!Q11+'Данные для ввода на bus.gov.ru'!T11))*100)*0.4</f>
        <v>38.241758241758241</v>
      </c>
      <c r="E12" s="15">
        <f t="shared" si="0"/>
        <v>98.241758241758248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8"/>
    </row>
    <row r="13" spans="1:26" ht="12.75" customHeight="1" x14ac:dyDescent="0.2">
      <c r="A13" s="3" t="str">
        <f>'Данные для ввода на bus.gov.ru'!A12</f>
        <v>Средняя общеобразовательная школа им. М.И. Калинина</v>
      </c>
      <c r="B13" s="14">
        <f>IFERROR(((('Данные для ввода на bus.gov.ru'!F12/'Данные для ввода на bus.gov.ru'!G12)+('Данные для ввода на bus.gov.ru'!I12/'Данные для ввода на bus.gov.ru'!J12))/2*100)*0.3,"")</f>
        <v>30</v>
      </c>
      <c r="C13" s="12">
        <f>'Данные для ввода на bus.gov.ru'!N12*0.3</f>
        <v>30</v>
      </c>
      <c r="D13" s="14">
        <f>((('Данные для ввода на bus.gov.ru'!P12+'Данные для ввода на bus.gov.ru'!S12)/('Данные для ввода на bus.gov.ru'!Q12+'Данные для ввода на bus.gov.ru'!T12))*100)*0.4</f>
        <v>38.00865800865801</v>
      </c>
      <c r="E13" s="15">
        <f t="shared" si="0"/>
        <v>98.008658008658017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8"/>
    </row>
    <row r="14" spans="1:26" ht="12.75" customHeight="1" x14ac:dyDescent="0.2">
      <c r="A14" s="3" t="str">
        <f>'Данные для ввода на bus.gov.ru'!A13</f>
        <v>Станция юных техников</v>
      </c>
      <c r="B14" s="14">
        <f>IFERROR(((('Данные для ввода на bus.gov.ru'!F13/'Данные для ввода на bus.gov.ru'!G13)+('Данные для ввода на bus.gov.ru'!I13/'Данные для ввода на bus.gov.ru'!J13))/2*100)*0.3,"")</f>
        <v>29.230769230769226</v>
      </c>
      <c r="C14" s="12">
        <f>'Данные для ввода на bus.gov.ru'!N13*0.3</f>
        <v>30</v>
      </c>
      <c r="D14" s="14">
        <f>((('Данные для ввода на bus.gov.ru'!P13+'Данные для ввода на bus.gov.ru'!S13)/('Данные для ввода на bus.gov.ru'!Q13+'Данные для ввода на bus.gov.ru'!T13))*100)*0.4</f>
        <v>40</v>
      </c>
      <c r="E14" s="15">
        <f t="shared" si="0"/>
        <v>99.230769230769226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8"/>
    </row>
    <row r="15" spans="1:26" ht="12.75" customHeight="1" x14ac:dyDescent="0.2">
      <c r="A15" s="3" t="str">
        <f>'Данные для ввода на bus.gov.ru'!A14</f>
        <v>Центр развития творчества детей и юношества</v>
      </c>
      <c r="B15" s="14">
        <f>IFERROR(((('Данные для ввода на bus.gov.ru'!F14/'Данные для ввода на bus.gov.ru'!G14)+('Данные для ввода на bus.gov.ru'!I14/'Данные для ввода на bus.gov.ru'!J14))/2*100)*0.3,"")</f>
        <v>30</v>
      </c>
      <c r="C15" s="12">
        <f>'Данные для ввода на bus.gov.ru'!N14*0.3</f>
        <v>27</v>
      </c>
      <c r="D15" s="14">
        <f>((('Данные для ввода на bus.gov.ru'!P14+'Данные для ввода на bus.gov.ru'!S14)/('Данные для ввода на bus.gov.ru'!Q14+'Данные для ввода на bus.gov.ru'!T14))*100)*0.4</f>
        <v>38.916478555304742</v>
      </c>
      <c r="E15" s="15">
        <f t="shared" si="0"/>
        <v>95.916478555304735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8"/>
    </row>
    <row r="16" spans="1:26" ht="12.7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8"/>
    </row>
    <row r="17" spans="1:26" ht="12.7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8"/>
    </row>
    <row r="18" spans="1:26" ht="12.7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8"/>
    </row>
    <row r="19" spans="1:26" ht="12.7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8"/>
    </row>
    <row r="20" spans="1:26" ht="12.7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8"/>
    </row>
    <row r="21" spans="1:26" ht="15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8"/>
    </row>
    <row r="22" spans="1:26" ht="15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8"/>
    </row>
    <row r="23" spans="1:26" ht="15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8"/>
    </row>
    <row r="24" spans="1:26" ht="15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8"/>
    </row>
    <row r="25" spans="1:26" ht="15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8"/>
    </row>
    <row r="26" spans="1:26" ht="15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8"/>
    </row>
    <row r="27" spans="1:26" ht="15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8"/>
    </row>
    <row r="28" spans="1:26" ht="15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8"/>
    </row>
    <row r="29" spans="1:26" ht="15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8"/>
    </row>
    <row r="30" spans="1:26" ht="15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8"/>
    </row>
    <row r="31" spans="1:26" ht="15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8"/>
    </row>
    <row r="32" spans="1:26" ht="15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8"/>
    </row>
    <row r="33" spans="1:26" ht="15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8"/>
    </row>
    <row r="34" spans="1:26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8"/>
    </row>
    <row r="35" spans="1:26" ht="15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8"/>
    </row>
    <row r="36" spans="1:26" ht="15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8"/>
    </row>
    <row r="37" spans="1:26" ht="15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8"/>
    </row>
    <row r="38" spans="1:26" ht="15.7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8"/>
    </row>
    <row r="39" spans="1:26" ht="15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8"/>
    </row>
    <row r="40" spans="1:26" ht="15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8"/>
    </row>
    <row r="41" spans="1:26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8"/>
    </row>
    <row r="42" spans="1:26" ht="15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8"/>
    </row>
    <row r="43" spans="1:26" ht="15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8"/>
    </row>
    <row r="44" spans="1:26" ht="15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8"/>
    </row>
    <row r="45" spans="1:26" ht="15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8"/>
    </row>
    <row r="46" spans="1:26" ht="15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8"/>
    </row>
    <row r="47" spans="1:26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8"/>
    </row>
    <row r="48" spans="1:26" ht="15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8"/>
    </row>
    <row r="49" spans="1:26" ht="15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8"/>
    </row>
    <row r="50" spans="1:26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8"/>
    </row>
    <row r="51" spans="1:26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8"/>
    </row>
    <row r="52" spans="1:26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8"/>
    </row>
    <row r="53" spans="1:26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8"/>
    </row>
    <row r="54" spans="1:26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8"/>
    </row>
    <row r="55" spans="1:26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8"/>
    </row>
    <row r="56" spans="1:26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8"/>
    </row>
    <row r="57" spans="1:26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8"/>
    </row>
    <row r="58" spans="1:26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8"/>
    </row>
    <row r="59" spans="1:26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8"/>
    </row>
    <row r="60" spans="1:26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8"/>
    </row>
    <row r="61" spans="1:26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8"/>
    </row>
    <row r="62" spans="1:26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8"/>
    </row>
    <row r="63" spans="1:26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8"/>
    </row>
    <row r="64" spans="1:26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8"/>
    </row>
    <row r="65" spans="1:26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8"/>
    </row>
    <row r="66" spans="1:26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8"/>
    </row>
    <row r="67" spans="1:26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8"/>
    </row>
    <row r="68" spans="1:26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8"/>
    </row>
    <row r="69" spans="1:26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8"/>
    </row>
    <row r="70" spans="1:26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8"/>
    </row>
    <row r="71" spans="1:26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8"/>
    </row>
    <row r="72" spans="1:26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8"/>
    </row>
    <row r="73" spans="1:26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8"/>
    </row>
    <row r="74" spans="1:26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8"/>
    </row>
    <row r="75" spans="1:26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8"/>
    </row>
    <row r="76" spans="1:26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8"/>
    </row>
    <row r="77" spans="1:26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8"/>
    </row>
    <row r="78" spans="1:26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8"/>
    </row>
    <row r="79" spans="1:26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8"/>
    </row>
    <row r="80" spans="1:26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8"/>
    </row>
    <row r="81" spans="1:26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8"/>
    </row>
    <row r="82" spans="1:26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8"/>
    </row>
    <row r="83" spans="1:26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8"/>
    </row>
    <row r="84" spans="1:26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8"/>
    </row>
    <row r="85" spans="1:26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8"/>
    </row>
    <row r="86" spans="1:26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8"/>
    </row>
    <row r="87" spans="1:26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8"/>
    </row>
    <row r="88" spans="1:26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8"/>
    </row>
    <row r="89" spans="1:26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8"/>
    </row>
    <row r="90" spans="1:26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8"/>
    </row>
    <row r="91" spans="1:26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8"/>
    </row>
    <row r="92" spans="1:26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8"/>
    </row>
    <row r="93" spans="1:26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8"/>
    </row>
    <row r="94" spans="1:26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8"/>
    </row>
    <row r="95" spans="1:26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8"/>
    </row>
    <row r="96" spans="1:26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8"/>
    </row>
    <row r="97" spans="1:26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8"/>
    </row>
    <row r="98" spans="1:26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8"/>
    </row>
    <row r="99" spans="1:26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8"/>
    </row>
    <row r="100" spans="1:26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8"/>
    </row>
    <row r="101" spans="1:26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8"/>
    </row>
    <row r="102" spans="1:26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8"/>
    </row>
    <row r="103" spans="1:26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8"/>
    </row>
    <row r="104" spans="1:26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8"/>
    </row>
    <row r="105" spans="1:26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8"/>
    </row>
    <row r="106" spans="1:26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8"/>
    </row>
    <row r="107" spans="1:26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8"/>
    </row>
    <row r="108" spans="1:26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8"/>
    </row>
    <row r="109" spans="1:26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8"/>
    </row>
    <row r="110" spans="1:26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8"/>
    </row>
    <row r="111" spans="1:26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8"/>
    </row>
    <row r="112" spans="1:26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8"/>
    </row>
    <row r="113" spans="1:26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8"/>
    </row>
    <row r="114" spans="1:26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8"/>
    </row>
    <row r="115" spans="1:26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8"/>
    </row>
    <row r="116" spans="1:26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8"/>
    </row>
    <row r="117" spans="1:26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8"/>
    </row>
    <row r="118" spans="1:26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8"/>
    </row>
    <row r="119" spans="1:26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8"/>
    </row>
    <row r="120" spans="1:26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8"/>
    </row>
    <row r="121" spans="1:26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8"/>
    </row>
    <row r="122" spans="1:26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8"/>
    </row>
    <row r="123" spans="1:26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8"/>
    </row>
    <row r="124" spans="1:26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8"/>
    </row>
    <row r="125" spans="1:26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8"/>
    </row>
    <row r="126" spans="1:26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8"/>
    </row>
    <row r="127" spans="1:26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8"/>
    </row>
    <row r="128" spans="1:26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8"/>
    </row>
    <row r="129" spans="1:26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8"/>
    </row>
    <row r="130" spans="1:26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8"/>
    </row>
    <row r="131" spans="1:26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8"/>
    </row>
    <row r="132" spans="1:26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8"/>
    </row>
    <row r="133" spans="1:26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8"/>
    </row>
    <row r="134" spans="1:26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8"/>
    </row>
    <row r="135" spans="1:26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8"/>
    </row>
    <row r="136" spans="1:26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8"/>
    </row>
    <row r="137" spans="1:26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8"/>
    </row>
    <row r="138" spans="1:26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8"/>
    </row>
    <row r="139" spans="1:26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8"/>
    </row>
    <row r="140" spans="1:26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8"/>
    </row>
    <row r="141" spans="1:26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8"/>
    </row>
    <row r="142" spans="1:26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8"/>
    </row>
    <row r="143" spans="1:26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8"/>
    </row>
    <row r="144" spans="1:26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8"/>
    </row>
    <row r="145" spans="1:26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8"/>
    </row>
    <row r="146" spans="1:26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8"/>
    </row>
    <row r="147" spans="1:26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8"/>
    </row>
    <row r="148" spans="1:26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8"/>
    </row>
    <row r="149" spans="1:26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8"/>
    </row>
    <row r="150" spans="1:26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8"/>
    </row>
    <row r="151" spans="1:26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8"/>
    </row>
    <row r="152" spans="1:26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8"/>
    </row>
    <row r="153" spans="1:26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8"/>
    </row>
    <row r="154" spans="1:26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8"/>
    </row>
    <row r="155" spans="1:26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8"/>
    </row>
    <row r="156" spans="1:26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8"/>
    </row>
    <row r="157" spans="1:26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8"/>
    </row>
    <row r="158" spans="1:26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8"/>
    </row>
    <row r="159" spans="1:26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8"/>
    </row>
    <row r="160" spans="1:26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8"/>
    </row>
    <row r="161" spans="1:26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8"/>
    </row>
    <row r="162" spans="1:26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8"/>
    </row>
    <row r="163" spans="1:26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8"/>
    </row>
    <row r="164" spans="1:26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8"/>
    </row>
    <row r="165" spans="1:26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8"/>
    </row>
    <row r="166" spans="1:26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8"/>
    </row>
    <row r="167" spans="1:26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8"/>
    </row>
    <row r="168" spans="1:26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8"/>
    </row>
    <row r="169" spans="1:26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8"/>
    </row>
    <row r="170" spans="1:26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8"/>
    </row>
    <row r="171" spans="1:26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8"/>
    </row>
    <row r="172" spans="1:26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8"/>
    </row>
    <row r="173" spans="1:26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8"/>
    </row>
    <row r="174" spans="1:26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8"/>
    </row>
    <row r="175" spans="1:26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8"/>
    </row>
    <row r="176" spans="1:26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8"/>
    </row>
    <row r="177" spans="1:26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8"/>
    </row>
    <row r="178" spans="1:26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8"/>
    </row>
    <row r="179" spans="1:26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8"/>
    </row>
    <row r="180" spans="1:26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8"/>
    </row>
    <row r="181" spans="1:26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8"/>
    </row>
    <row r="182" spans="1:26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8"/>
    </row>
    <row r="183" spans="1:26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8"/>
    </row>
    <row r="184" spans="1:26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8"/>
    </row>
    <row r="185" spans="1:26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8"/>
    </row>
    <row r="186" spans="1:26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8"/>
    </row>
    <row r="187" spans="1:26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8"/>
    </row>
    <row r="188" spans="1:26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8"/>
    </row>
    <row r="189" spans="1:26" ht="15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8"/>
    </row>
    <row r="190" spans="1:26" ht="15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8"/>
    </row>
    <row r="191" spans="1:26" ht="15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8"/>
    </row>
    <row r="192" spans="1:26" ht="15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8"/>
    </row>
    <row r="193" spans="1:26" ht="15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8"/>
    </row>
    <row r="194" spans="1:26" ht="15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8"/>
    </row>
    <row r="195" spans="1:26" ht="15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8"/>
    </row>
    <row r="196" spans="1:26" ht="15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8"/>
    </row>
    <row r="197" spans="1:26" ht="15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8"/>
    </row>
    <row r="198" spans="1:26" ht="15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8"/>
    </row>
    <row r="199" spans="1:26" ht="15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8"/>
    </row>
    <row r="200" spans="1:26" ht="15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8"/>
    </row>
    <row r="201" spans="1:26" ht="15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8"/>
    </row>
    <row r="202" spans="1:26" ht="15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8"/>
    </row>
    <row r="203" spans="1:26" ht="15.7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8"/>
    </row>
    <row r="204" spans="1:26" ht="15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8"/>
    </row>
    <row r="205" spans="1:26" ht="15.7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8"/>
    </row>
    <row r="206" spans="1:26" ht="15.7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8"/>
    </row>
    <row r="207" spans="1:26" ht="15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8"/>
    </row>
    <row r="208" spans="1:26" ht="15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8"/>
    </row>
    <row r="209" spans="1:26" ht="15.7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8"/>
    </row>
    <row r="210" spans="1:26" ht="15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8"/>
    </row>
    <row r="211" spans="1:26" ht="15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8"/>
    </row>
    <row r="212" spans="1:26" ht="15.7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8"/>
    </row>
    <row r="213" spans="1:26" ht="15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8"/>
    </row>
    <row r="214" spans="1:26" ht="15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8"/>
    </row>
    <row r="215" spans="1:26" ht="15.7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8"/>
    </row>
    <row r="216" spans="1:26" ht="15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8"/>
    </row>
    <row r="217" spans="1:26" ht="15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8"/>
    </row>
    <row r="218" spans="1:26" ht="15.7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8"/>
    </row>
    <row r="219" spans="1:26" ht="15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8"/>
    </row>
    <row r="220" spans="1:26" ht="15.7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8"/>
    </row>
    <row r="221" spans="1:26" ht="15.75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/>
  </sheetViews>
  <sheetFormatPr defaultColWidth="14.42578125" defaultRowHeight="15" customHeight="1" x14ac:dyDescent="0.2"/>
  <cols>
    <col min="1" max="1" width="78.7109375" customWidth="1"/>
    <col min="2" max="24" width="14.42578125" customWidth="1"/>
  </cols>
  <sheetData>
    <row r="1" spans="1:26" ht="121.5" customHeight="1" x14ac:dyDescent="0.2">
      <c r="A1" s="9" t="s">
        <v>186</v>
      </c>
      <c r="B1" s="10" t="s">
        <v>192</v>
      </c>
      <c r="C1" s="10" t="s">
        <v>193</v>
      </c>
      <c r="D1" s="10" t="s">
        <v>190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8"/>
      <c r="Z1" s="8"/>
    </row>
    <row r="2" spans="1:26" ht="12.75" customHeight="1" x14ac:dyDescent="0.2">
      <c r="A2" s="16" t="s">
        <v>191</v>
      </c>
      <c r="B2" s="17">
        <v>50</v>
      </c>
      <c r="C2" s="17">
        <v>50</v>
      </c>
      <c r="D2" s="17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8"/>
      <c r="Z2" s="8"/>
    </row>
    <row r="3" spans="1:26" ht="12.75" customHeight="1" x14ac:dyDescent="0.2">
      <c r="A3" s="3" t="str">
        <f>'Данные для ввода на bus.gov.ru'!A2</f>
        <v>Гимназия №1</v>
      </c>
      <c r="B3" s="2">
        <f>'Данные для ввода на bus.gov.ru'!X2*0.5</f>
        <v>50</v>
      </c>
      <c r="C3" s="18">
        <f>(('Данные для ввода на bus.gov.ru'!Z2/'Данные для ввода на bus.gov.ru'!AA2)*100)*0.5</f>
        <v>39.361702127659576</v>
      </c>
      <c r="D3" s="18">
        <f t="shared" ref="D3:D15" si="0">B3+C3</f>
        <v>89.361702127659584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8"/>
      <c r="Z3" s="8"/>
    </row>
    <row r="4" spans="1:26" ht="12.75" customHeight="1" x14ac:dyDescent="0.2">
      <c r="A4" s="3" t="str">
        <f>'Данные для ввода на bus.gov.ru'!A3</f>
        <v>Детский сад №3 Чулпан</v>
      </c>
      <c r="B4" s="2">
        <f>'Данные для ввода на bus.gov.ru'!X3*0.5</f>
        <v>50</v>
      </c>
      <c r="C4" s="18">
        <f>(('Данные для ввода на bus.gov.ru'!Z3/'Данные для ввода на bus.gov.ru'!AA3)*100)*0.5</f>
        <v>50</v>
      </c>
      <c r="D4" s="18">
        <f t="shared" si="0"/>
        <v>100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8"/>
      <c r="Z4" s="8"/>
    </row>
    <row r="5" spans="1:26" ht="12.75" customHeight="1" x14ac:dyDescent="0.2">
      <c r="A5" s="3" t="str">
        <f>'Данные для ввода на bus.gov.ru'!A4</f>
        <v>Детский сад комбинированного вида №2</v>
      </c>
      <c r="B5" s="2">
        <f>'Данные для ввода на bus.gov.ru'!X4*0.5</f>
        <v>50</v>
      </c>
      <c r="C5" s="18">
        <f>(('Данные для ввода на bus.gov.ru'!Z4/'Данные для ввода на bus.gov.ru'!AA4)*100)*0.5</f>
        <v>47.328244274809158</v>
      </c>
      <c r="D5" s="18">
        <f t="shared" si="0"/>
        <v>97.328244274809151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8"/>
      <c r="Z5" s="8"/>
    </row>
    <row r="6" spans="1:26" ht="12.75" customHeight="1" x14ac:dyDescent="0.2">
      <c r="A6" s="3" t="str">
        <f>'Данные для ввода на bus.gov.ru'!A5</f>
        <v>Детский сад присмотра и оздоровления №1</v>
      </c>
      <c r="B6" s="2">
        <f>'Данные для ввода на bus.gov.ru'!X5*0.5</f>
        <v>50</v>
      </c>
      <c r="C6" s="18">
        <f>(('Данные для ввода на bus.gov.ru'!Z5/'Данные для ввода на bus.gov.ru'!AA5)*100)*0.5</f>
        <v>47.029702970297024</v>
      </c>
      <c r="D6" s="18">
        <f t="shared" si="0"/>
        <v>97.029702970297024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8"/>
      <c r="Z6" s="8"/>
    </row>
    <row r="7" spans="1:26" ht="12.75" customHeight="1" x14ac:dyDescent="0.2">
      <c r="A7" s="3" t="str">
        <f>'Данные для ввода на bus.gov.ru'!A6</f>
        <v>Лицей №1</v>
      </c>
      <c r="B7" s="2">
        <f>'Данные для ввода на bus.gov.ru'!X6*0.5</f>
        <v>50</v>
      </c>
      <c r="C7" s="18">
        <f>(('Данные для ввода на bus.gov.ru'!Z6/'Данные для ввода на bus.gov.ru'!AA6)*100)*0.5</f>
        <v>45.752212389380531</v>
      </c>
      <c r="D7" s="18">
        <f t="shared" si="0"/>
        <v>95.752212389380531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8"/>
      <c r="Z7" s="8"/>
    </row>
    <row r="8" spans="1:26" ht="12.75" customHeight="1" x14ac:dyDescent="0.2">
      <c r="A8" s="3" t="str">
        <f>'Данные для ввода на bus.gov.ru'!A7</f>
        <v>Основная общеобразовательная школа №5</v>
      </c>
      <c r="B8" s="2">
        <f>'Данные для ввода на bus.gov.ru'!X7*0.5</f>
        <v>50</v>
      </c>
      <c r="C8" s="18">
        <f>(('Данные для ввода на bus.gov.ru'!Z7/'Данные для ввода на bus.gov.ru'!AA7)*100)*0.5</f>
        <v>38.769230769230766</v>
      </c>
      <c r="D8" s="18">
        <f t="shared" si="0"/>
        <v>88.769230769230774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8"/>
      <c r="Z8" s="8"/>
    </row>
    <row r="9" spans="1:26" ht="12.75" customHeight="1" x14ac:dyDescent="0.2">
      <c r="A9" s="3" t="str">
        <f>'Данные для ввода на bus.gov.ru'!A8</f>
        <v>Спортивная школа «Чемпион»</v>
      </c>
      <c r="B9" s="2">
        <f>'Данные для ввода на bus.gov.ru'!X8*0.5</f>
        <v>50</v>
      </c>
      <c r="C9" s="18">
        <f>(('Данные для ввода на bus.gov.ru'!Z8/'Данные для ввода на bus.gov.ru'!AA8)*100)*0.5</f>
        <v>45.967741935483872</v>
      </c>
      <c r="D9" s="18">
        <f t="shared" si="0"/>
        <v>95.967741935483872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8"/>
      <c r="Z9" s="8"/>
    </row>
    <row r="10" spans="1:26" ht="12.75" customHeight="1" x14ac:dyDescent="0.2">
      <c r="A10" s="3" t="str">
        <f>'Данные для ввода на bus.gov.ru'!A9</f>
        <v>Средняя общеобразовательная школа №2</v>
      </c>
      <c r="B10" s="2">
        <f>'Данные для ввода на bus.gov.ru'!X9*0.5</f>
        <v>50</v>
      </c>
      <c r="C10" s="18">
        <f>(('Данные для ввода на bus.gov.ru'!Z9/'Данные для ввода на bus.gov.ru'!AA9)*100)*0.5</f>
        <v>42.565055762081784</v>
      </c>
      <c r="D10" s="18">
        <f t="shared" si="0"/>
        <v>92.565055762081784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8"/>
      <c r="Z10" s="8"/>
    </row>
    <row r="11" spans="1:26" ht="12.75" customHeight="1" x14ac:dyDescent="0.2">
      <c r="A11" s="3" t="str">
        <f>'Данные для ввода на bus.gov.ru'!A10</f>
        <v>Средняя общеобразовательная школа №3</v>
      </c>
      <c r="B11" s="2">
        <f>'Данные для ввода на bus.gov.ru'!X10*0.5</f>
        <v>50</v>
      </c>
      <c r="C11" s="18">
        <f>(('Данные для ввода на bus.gov.ru'!Z10/'Данные для ввода на bus.gov.ru'!AA10)*100)*0.5</f>
        <v>39.488320355951053</v>
      </c>
      <c r="D11" s="18">
        <f t="shared" si="0"/>
        <v>89.48832035595106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8"/>
      <c r="Z11" s="8"/>
    </row>
    <row r="12" spans="1:26" ht="12.75" customHeight="1" x14ac:dyDescent="0.2">
      <c r="A12" s="3" t="str">
        <f>'Данные для ввода на bus.gov.ru'!A11</f>
        <v>Средняя общеобразовательная школа №7</v>
      </c>
      <c r="B12" s="2">
        <f>'Данные для ввода на bus.gov.ru'!X11*0.5</f>
        <v>50</v>
      </c>
      <c r="C12" s="18">
        <f>(('Данные для ввода на bus.gov.ru'!Z11/'Данные для ввода на bus.gov.ru'!AA11)*100)*0.5</f>
        <v>40.990990990990987</v>
      </c>
      <c r="D12" s="18">
        <f t="shared" si="0"/>
        <v>90.99099099099098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8"/>
      <c r="Z12" s="8"/>
    </row>
    <row r="13" spans="1:26" ht="12.75" customHeight="1" x14ac:dyDescent="0.2">
      <c r="A13" s="3" t="str">
        <f>'Данные для ввода на bus.gov.ru'!A12</f>
        <v>Средняя общеобразовательная школа им. М.И. Калинина</v>
      </c>
      <c r="B13" s="2">
        <f>'Данные для ввода на bus.gov.ru'!X12*0.5</f>
        <v>50</v>
      </c>
      <c r="C13" s="18">
        <f>(('Данные для ввода на bus.gov.ru'!Z12/'Данные для ввода на bus.gov.ru'!AA12)*100)*0.5</f>
        <v>40.556368960468518</v>
      </c>
      <c r="D13" s="18">
        <f t="shared" si="0"/>
        <v>90.556368960468518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8"/>
      <c r="Z13" s="8"/>
    </row>
    <row r="14" spans="1:26" ht="12.75" customHeight="1" x14ac:dyDescent="0.2">
      <c r="A14" s="3" t="str">
        <f>'Данные для ввода на bus.gov.ru'!A13</f>
        <v>Станция юных техников</v>
      </c>
      <c r="B14" s="2">
        <f>'Данные для ввода на bus.gov.ru'!X13*0.5</f>
        <v>50</v>
      </c>
      <c r="C14" s="18">
        <f>(('Данные для ввода на bus.gov.ru'!Z13/'Данные для ввода на bus.gov.ru'!AA13)*100)*0.5</f>
        <v>48.03921568627451</v>
      </c>
      <c r="D14" s="18">
        <f t="shared" si="0"/>
        <v>98.039215686274503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8"/>
      <c r="Z14" s="8"/>
    </row>
    <row r="15" spans="1:26" ht="12.75" customHeight="1" x14ac:dyDescent="0.2">
      <c r="A15" s="3" t="str">
        <f>'Данные для ввода на bus.gov.ru'!A14</f>
        <v>Центр развития творчества детей и юношества</v>
      </c>
      <c r="B15" s="2">
        <f>'Данные для ввода на bus.gov.ru'!X14*0.5</f>
        <v>50</v>
      </c>
      <c r="C15" s="18">
        <f>(('Данные для ввода на bus.gov.ru'!Z14/'Данные для ввода на bus.gov.ru'!AA14)*100)*0.5</f>
        <v>42.99363057324841</v>
      </c>
      <c r="D15" s="18">
        <f t="shared" si="0"/>
        <v>92.99363057324841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8"/>
      <c r="Z15" s="8"/>
    </row>
    <row r="16" spans="1:26" ht="12.7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8"/>
      <c r="Z16" s="8"/>
    </row>
    <row r="17" spans="1:26" ht="12.7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8"/>
      <c r="Z17" s="8"/>
    </row>
    <row r="18" spans="1:26" ht="12.7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8"/>
      <c r="Z18" s="8"/>
    </row>
    <row r="19" spans="1:26" ht="12.7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8"/>
      <c r="Z19" s="8"/>
    </row>
    <row r="20" spans="1:26" ht="12.7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8"/>
      <c r="Z20" s="8"/>
    </row>
    <row r="21" spans="1:26" ht="15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8"/>
      <c r="Z21" s="8"/>
    </row>
    <row r="22" spans="1:26" ht="15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8"/>
      <c r="Z22" s="8"/>
    </row>
    <row r="23" spans="1:26" ht="15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8"/>
      <c r="Z23" s="8"/>
    </row>
    <row r="24" spans="1:26" ht="15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8"/>
      <c r="Z24" s="8"/>
    </row>
    <row r="25" spans="1:26" ht="15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8"/>
      <c r="Z25" s="8"/>
    </row>
    <row r="26" spans="1:26" ht="15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8"/>
      <c r="Z26" s="8"/>
    </row>
    <row r="27" spans="1:26" ht="15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8"/>
      <c r="Z27" s="8"/>
    </row>
    <row r="28" spans="1:26" ht="15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8"/>
      <c r="Z28" s="8"/>
    </row>
    <row r="29" spans="1:26" ht="15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8"/>
      <c r="Z29" s="8"/>
    </row>
    <row r="30" spans="1:26" ht="15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8"/>
      <c r="Z30" s="8"/>
    </row>
    <row r="31" spans="1:26" ht="15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8"/>
      <c r="Z31" s="8"/>
    </row>
    <row r="32" spans="1:26" ht="15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8"/>
      <c r="Z32" s="8"/>
    </row>
    <row r="33" spans="1:26" ht="15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8"/>
      <c r="Z33" s="8"/>
    </row>
    <row r="34" spans="1:26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8"/>
      <c r="Z34" s="8"/>
    </row>
    <row r="35" spans="1:26" ht="15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8"/>
      <c r="Z35" s="8"/>
    </row>
    <row r="36" spans="1:26" ht="15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8"/>
      <c r="Z36" s="8"/>
    </row>
    <row r="37" spans="1:26" ht="15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8"/>
      <c r="Z37" s="8"/>
    </row>
    <row r="38" spans="1:26" ht="15.7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8"/>
      <c r="Z38" s="8"/>
    </row>
    <row r="39" spans="1:26" ht="15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8"/>
      <c r="Z39" s="8"/>
    </row>
    <row r="40" spans="1:26" ht="15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8"/>
      <c r="Z40" s="8"/>
    </row>
    <row r="41" spans="1:26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8"/>
      <c r="Z41" s="8"/>
    </row>
    <row r="42" spans="1:26" ht="15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8"/>
      <c r="Z42" s="8"/>
    </row>
    <row r="43" spans="1:26" ht="15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8"/>
      <c r="Z43" s="8"/>
    </row>
    <row r="44" spans="1:26" ht="15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8"/>
      <c r="Z44" s="8"/>
    </row>
    <row r="45" spans="1:26" ht="15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8"/>
      <c r="Z45" s="8"/>
    </row>
    <row r="46" spans="1:26" ht="15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8"/>
      <c r="Z46" s="8"/>
    </row>
    <row r="47" spans="1:26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8"/>
      <c r="Z47" s="8"/>
    </row>
    <row r="48" spans="1:26" ht="15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8"/>
      <c r="Z48" s="8"/>
    </row>
    <row r="49" spans="1:26" ht="15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8"/>
      <c r="Z49" s="8"/>
    </row>
    <row r="50" spans="1:26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8"/>
      <c r="Z50" s="8"/>
    </row>
    <row r="51" spans="1:26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8"/>
      <c r="Z51" s="8"/>
    </row>
    <row r="52" spans="1:26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8"/>
      <c r="Z52" s="8"/>
    </row>
    <row r="53" spans="1:26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8"/>
      <c r="Z53" s="8"/>
    </row>
    <row r="54" spans="1:26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8"/>
      <c r="Z54" s="8"/>
    </row>
    <row r="55" spans="1:26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8"/>
      <c r="Z55" s="8"/>
    </row>
    <row r="56" spans="1:26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8"/>
      <c r="Z56" s="8"/>
    </row>
    <row r="57" spans="1:26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8"/>
      <c r="Z57" s="8"/>
    </row>
    <row r="58" spans="1:26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8"/>
      <c r="Z58" s="8"/>
    </row>
    <row r="59" spans="1:26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8"/>
      <c r="Z59" s="8"/>
    </row>
    <row r="60" spans="1:26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8"/>
      <c r="Z60" s="8"/>
    </row>
    <row r="61" spans="1:26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8"/>
      <c r="Z61" s="8"/>
    </row>
    <row r="62" spans="1:26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8"/>
      <c r="Z62" s="8"/>
    </row>
    <row r="63" spans="1:26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8"/>
      <c r="Z63" s="8"/>
    </row>
    <row r="64" spans="1:26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8"/>
      <c r="Z64" s="8"/>
    </row>
    <row r="65" spans="1:26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8"/>
      <c r="Z65" s="8"/>
    </row>
    <row r="66" spans="1:26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8"/>
      <c r="Z66" s="8"/>
    </row>
    <row r="67" spans="1:26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8"/>
      <c r="Z67" s="8"/>
    </row>
    <row r="68" spans="1:26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8"/>
      <c r="Z68" s="8"/>
    </row>
    <row r="69" spans="1:26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8"/>
      <c r="Z69" s="8"/>
    </row>
    <row r="70" spans="1:26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8"/>
      <c r="Z70" s="8"/>
    </row>
    <row r="71" spans="1:26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8"/>
      <c r="Z71" s="8"/>
    </row>
    <row r="72" spans="1:26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8"/>
      <c r="Z72" s="8"/>
    </row>
    <row r="73" spans="1:26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8"/>
      <c r="Z73" s="8"/>
    </row>
    <row r="74" spans="1:26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8"/>
      <c r="Z74" s="8"/>
    </row>
    <row r="75" spans="1:26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8"/>
      <c r="Z75" s="8"/>
    </row>
    <row r="76" spans="1:26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8"/>
      <c r="Z76" s="8"/>
    </row>
    <row r="77" spans="1:26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8"/>
      <c r="Z77" s="8"/>
    </row>
    <row r="78" spans="1:26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8"/>
      <c r="Z78" s="8"/>
    </row>
    <row r="79" spans="1:26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8"/>
      <c r="Z79" s="8"/>
    </row>
    <row r="80" spans="1:26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8"/>
      <c r="Z80" s="8"/>
    </row>
    <row r="81" spans="1:26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8"/>
      <c r="Z81" s="8"/>
    </row>
    <row r="82" spans="1:26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8"/>
      <c r="Z82" s="8"/>
    </row>
    <row r="83" spans="1:26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8"/>
      <c r="Z83" s="8"/>
    </row>
    <row r="84" spans="1:26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8"/>
      <c r="Z84" s="8"/>
    </row>
    <row r="85" spans="1:26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8"/>
      <c r="Z85" s="8"/>
    </row>
    <row r="86" spans="1:26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8"/>
      <c r="Z86" s="8"/>
    </row>
    <row r="87" spans="1:26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8"/>
      <c r="Z87" s="8"/>
    </row>
    <row r="88" spans="1:26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8"/>
      <c r="Z88" s="8"/>
    </row>
    <row r="89" spans="1:26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8"/>
      <c r="Z89" s="8"/>
    </row>
    <row r="90" spans="1:26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8"/>
      <c r="Z90" s="8"/>
    </row>
    <row r="91" spans="1:26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8"/>
      <c r="Z91" s="8"/>
    </row>
    <row r="92" spans="1:26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8"/>
      <c r="Z92" s="8"/>
    </row>
    <row r="93" spans="1:26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8"/>
      <c r="Z93" s="8"/>
    </row>
    <row r="94" spans="1:26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8"/>
      <c r="Z94" s="8"/>
    </row>
    <row r="95" spans="1:26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8"/>
      <c r="Z95" s="8"/>
    </row>
    <row r="96" spans="1:26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8"/>
      <c r="Z96" s="8"/>
    </row>
    <row r="97" spans="1:26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8"/>
      <c r="Z97" s="8"/>
    </row>
    <row r="98" spans="1:26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8"/>
      <c r="Z98" s="8"/>
    </row>
    <row r="99" spans="1:26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8"/>
      <c r="Z99" s="8"/>
    </row>
    <row r="100" spans="1:26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8"/>
      <c r="Z100" s="8"/>
    </row>
    <row r="101" spans="1:26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8"/>
      <c r="Z101" s="8"/>
    </row>
    <row r="102" spans="1:26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8"/>
      <c r="Z102" s="8"/>
    </row>
    <row r="103" spans="1:26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8"/>
      <c r="Z103" s="8"/>
    </row>
    <row r="104" spans="1:26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8"/>
      <c r="Z104" s="8"/>
    </row>
    <row r="105" spans="1:26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8"/>
      <c r="Z105" s="8"/>
    </row>
    <row r="106" spans="1:26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8"/>
      <c r="Z106" s="8"/>
    </row>
    <row r="107" spans="1:26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8"/>
      <c r="Z107" s="8"/>
    </row>
    <row r="108" spans="1:26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8"/>
      <c r="Z108" s="8"/>
    </row>
    <row r="109" spans="1:26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8"/>
      <c r="Z109" s="8"/>
    </row>
    <row r="110" spans="1:26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8"/>
      <c r="Z110" s="8"/>
    </row>
    <row r="111" spans="1:26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8"/>
      <c r="Z111" s="8"/>
    </row>
    <row r="112" spans="1:26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8"/>
      <c r="Z112" s="8"/>
    </row>
    <row r="113" spans="1:26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8"/>
      <c r="Z113" s="8"/>
    </row>
    <row r="114" spans="1:26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8"/>
      <c r="Z114" s="8"/>
    </row>
    <row r="115" spans="1:26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8"/>
      <c r="Z115" s="8"/>
    </row>
    <row r="116" spans="1:26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8"/>
      <c r="Z116" s="8"/>
    </row>
    <row r="117" spans="1:26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8"/>
      <c r="Z117" s="8"/>
    </row>
    <row r="118" spans="1:26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8"/>
      <c r="Z118" s="8"/>
    </row>
    <row r="119" spans="1:26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8"/>
      <c r="Z119" s="8"/>
    </row>
    <row r="120" spans="1:26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8"/>
      <c r="Z120" s="8"/>
    </row>
    <row r="121" spans="1:26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8"/>
      <c r="Z121" s="8"/>
    </row>
    <row r="122" spans="1:26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8"/>
      <c r="Z122" s="8"/>
    </row>
    <row r="123" spans="1:26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8"/>
      <c r="Z123" s="8"/>
    </row>
    <row r="124" spans="1:26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8"/>
      <c r="Z124" s="8"/>
    </row>
    <row r="125" spans="1:26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8"/>
      <c r="Z125" s="8"/>
    </row>
    <row r="126" spans="1:26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8"/>
      <c r="Z126" s="8"/>
    </row>
    <row r="127" spans="1:26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8"/>
      <c r="Z127" s="8"/>
    </row>
    <row r="128" spans="1:26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8"/>
      <c r="Z128" s="8"/>
    </row>
    <row r="129" spans="1:26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8"/>
      <c r="Z129" s="8"/>
    </row>
    <row r="130" spans="1:26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8"/>
      <c r="Z130" s="8"/>
    </row>
    <row r="131" spans="1:26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8"/>
      <c r="Z131" s="8"/>
    </row>
    <row r="132" spans="1:26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8"/>
      <c r="Z132" s="8"/>
    </row>
    <row r="133" spans="1:26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8"/>
      <c r="Z133" s="8"/>
    </row>
    <row r="134" spans="1:26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8"/>
      <c r="Z134" s="8"/>
    </row>
    <row r="135" spans="1:26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8"/>
      <c r="Z135" s="8"/>
    </row>
    <row r="136" spans="1:26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8"/>
      <c r="Z136" s="8"/>
    </row>
    <row r="137" spans="1:26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8"/>
      <c r="Z137" s="8"/>
    </row>
    <row r="138" spans="1:26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8"/>
      <c r="Z138" s="8"/>
    </row>
    <row r="139" spans="1:26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8"/>
      <c r="Z139" s="8"/>
    </row>
    <row r="140" spans="1:26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8"/>
      <c r="Z140" s="8"/>
    </row>
    <row r="141" spans="1:26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8"/>
      <c r="Z141" s="8"/>
    </row>
    <row r="142" spans="1:26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8"/>
      <c r="Z142" s="8"/>
    </row>
    <row r="143" spans="1:26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8"/>
      <c r="Z143" s="8"/>
    </row>
    <row r="144" spans="1:26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8"/>
      <c r="Z144" s="8"/>
    </row>
    <row r="145" spans="1:26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8"/>
      <c r="Z145" s="8"/>
    </row>
    <row r="146" spans="1:26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8"/>
      <c r="Z146" s="8"/>
    </row>
    <row r="147" spans="1:26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8"/>
      <c r="Z147" s="8"/>
    </row>
    <row r="148" spans="1:26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8"/>
      <c r="Z148" s="8"/>
    </row>
    <row r="149" spans="1:26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8"/>
      <c r="Z149" s="8"/>
    </row>
    <row r="150" spans="1:26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8"/>
      <c r="Z150" s="8"/>
    </row>
    <row r="151" spans="1:26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8"/>
      <c r="Z151" s="8"/>
    </row>
    <row r="152" spans="1:26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8"/>
      <c r="Z152" s="8"/>
    </row>
    <row r="153" spans="1:26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8"/>
      <c r="Z153" s="8"/>
    </row>
    <row r="154" spans="1:26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8"/>
      <c r="Z154" s="8"/>
    </row>
    <row r="155" spans="1:26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8"/>
      <c r="Z155" s="8"/>
    </row>
    <row r="156" spans="1:26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8"/>
      <c r="Z156" s="8"/>
    </row>
    <row r="157" spans="1:26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8"/>
      <c r="Z157" s="8"/>
    </row>
    <row r="158" spans="1:26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8"/>
      <c r="Z158" s="8"/>
    </row>
    <row r="159" spans="1:26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8"/>
      <c r="Z159" s="8"/>
    </row>
    <row r="160" spans="1:26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8"/>
      <c r="Z160" s="8"/>
    </row>
    <row r="161" spans="1:26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8"/>
      <c r="Z161" s="8"/>
    </row>
    <row r="162" spans="1:26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8"/>
      <c r="Z162" s="8"/>
    </row>
    <row r="163" spans="1:26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8"/>
      <c r="Z163" s="8"/>
    </row>
    <row r="164" spans="1:26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8"/>
      <c r="Z164" s="8"/>
    </row>
    <row r="165" spans="1:26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8"/>
      <c r="Z165" s="8"/>
    </row>
    <row r="166" spans="1:26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8"/>
      <c r="Z166" s="8"/>
    </row>
    <row r="167" spans="1:26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8"/>
      <c r="Z167" s="8"/>
    </row>
    <row r="168" spans="1:26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8"/>
      <c r="Z168" s="8"/>
    </row>
    <row r="169" spans="1:26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8"/>
      <c r="Z169" s="8"/>
    </row>
    <row r="170" spans="1:26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8"/>
      <c r="Z170" s="8"/>
    </row>
    <row r="171" spans="1:26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8"/>
      <c r="Z171" s="8"/>
    </row>
    <row r="172" spans="1:26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8"/>
      <c r="Z172" s="8"/>
    </row>
    <row r="173" spans="1:26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8"/>
      <c r="Z173" s="8"/>
    </row>
    <row r="174" spans="1:26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8"/>
      <c r="Z174" s="8"/>
    </row>
    <row r="175" spans="1:26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8"/>
      <c r="Z175" s="8"/>
    </row>
    <row r="176" spans="1:26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8"/>
      <c r="Z176" s="8"/>
    </row>
    <row r="177" spans="1:26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8"/>
      <c r="Z177" s="8"/>
    </row>
    <row r="178" spans="1:26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8"/>
      <c r="Z178" s="8"/>
    </row>
    <row r="179" spans="1:26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8"/>
      <c r="Z179" s="8"/>
    </row>
    <row r="180" spans="1:26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8"/>
      <c r="Z180" s="8"/>
    </row>
    <row r="181" spans="1:26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8"/>
      <c r="Z181" s="8"/>
    </row>
    <row r="182" spans="1:26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8"/>
      <c r="Z182" s="8"/>
    </row>
    <row r="183" spans="1:26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8"/>
      <c r="Z183" s="8"/>
    </row>
    <row r="184" spans="1:26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8"/>
      <c r="Z184" s="8"/>
    </row>
    <row r="185" spans="1:26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8"/>
      <c r="Z185" s="8"/>
    </row>
    <row r="186" spans="1:26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8"/>
      <c r="Z186" s="8"/>
    </row>
    <row r="187" spans="1:26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8"/>
      <c r="Z187" s="8"/>
    </row>
    <row r="188" spans="1:26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8"/>
      <c r="Z188" s="8"/>
    </row>
    <row r="189" spans="1:26" ht="15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8"/>
      <c r="Z189" s="8"/>
    </row>
    <row r="190" spans="1:26" ht="15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8"/>
      <c r="Z190" s="8"/>
    </row>
    <row r="191" spans="1:26" ht="15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8"/>
      <c r="Z191" s="8"/>
    </row>
    <row r="192" spans="1:26" ht="15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8"/>
      <c r="Z192" s="8"/>
    </row>
    <row r="193" spans="1:26" ht="15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8"/>
      <c r="Z193" s="8"/>
    </row>
    <row r="194" spans="1:26" ht="15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8"/>
      <c r="Z194" s="8"/>
    </row>
    <row r="195" spans="1:26" ht="15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8"/>
      <c r="Z195" s="8"/>
    </row>
    <row r="196" spans="1:26" ht="15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8"/>
      <c r="Z196" s="8"/>
    </row>
    <row r="197" spans="1:26" ht="15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8"/>
      <c r="Z197" s="8"/>
    </row>
    <row r="198" spans="1:26" ht="15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8"/>
      <c r="Z198" s="8"/>
    </row>
    <row r="199" spans="1:26" ht="15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8"/>
      <c r="Z199" s="8"/>
    </row>
    <row r="200" spans="1:26" ht="15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8"/>
      <c r="Z200" s="8"/>
    </row>
    <row r="201" spans="1:26" ht="15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8"/>
      <c r="Z201" s="8"/>
    </row>
    <row r="202" spans="1:26" ht="15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8"/>
      <c r="Z202" s="8"/>
    </row>
    <row r="203" spans="1:26" ht="15.7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8"/>
      <c r="Z203" s="8"/>
    </row>
    <row r="204" spans="1:26" ht="15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8"/>
      <c r="Z204" s="8"/>
    </row>
    <row r="205" spans="1:26" ht="15.7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8"/>
      <c r="Z205" s="8"/>
    </row>
    <row r="206" spans="1:26" ht="15.7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8"/>
      <c r="Z206" s="8"/>
    </row>
    <row r="207" spans="1:26" ht="15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8"/>
      <c r="Z207" s="8"/>
    </row>
    <row r="208" spans="1:26" ht="15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8"/>
      <c r="Z208" s="8"/>
    </row>
    <row r="209" spans="1:26" ht="15.7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8"/>
      <c r="Z209" s="8"/>
    </row>
    <row r="210" spans="1:26" ht="15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8"/>
      <c r="Z210" s="8"/>
    </row>
    <row r="211" spans="1:26" ht="15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8"/>
      <c r="Z211" s="8"/>
    </row>
    <row r="212" spans="1:26" ht="15.7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8"/>
      <c r="Z212" s="8"/>
    </row>
    <row r="213" spans="1:26" ht="15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8"/>
      <c r="Z213" s="8"/>
    </row>
    <row r="214" spans="1:26" ht="15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8"/>
      <c r="Z214" s="8"/>
    </row>
    <row r="215" spans="1:26" ht="15.7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8"/>
      <c r="Z215" s="8"/>
    </row>
    <row r="216" spans="1:26" ht="15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8"/>
      <c r="Z216" s="8"/>
    </row>
    <row r="217" spans="1:26" ht="15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8"/>
      <c r="Z217" s="8"/>
    </row>
    <row r="218" spans="1:26" ht="15.7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8"/>
      <c r="Z218" s="8"/>
    </row>
    <row r="219" spans="1:26" ht="15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8"/>
      <c r="Z219" s="8"/>
    </row>
    <row r="220" spans="1:26" ht="15.7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8"/>
      <c r="Z220" s="8"/>
    </row>
    <row r="221" spans="1:26" ht="15.75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0"/>
  <sheetViews>
    <sheetView workbookViewId="0"/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31.25" customHeight="1" x14ac:dyDescent="0.2">
      <c r="A1" s="19" t="s">
        <v>186</v>
      </c>
      <c r="B1" s="20" t="s">
        <v>194</v>
      </c>
      <c r="C1" s="20" t="s">
        <v>195</v>
      </c>
      <c r="D1" s="20" t="s">
        <v>196</v>
      </c>
      <c r="E1" s="20" t="s">
        <v>190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8"/>
    </row>
    <row r="2" spans="1:26" ht="12.75" customHeight="1" x14ac:dyDescent="0.2">
      <c r="A2" s="16" t="s">
        <v>191</v>
      </c>
      <c r="B2" s="21">
        <v>30</v>
      </c>
      <c r="C2" s="21">
        <v>40</v>
      </c>
      <c r="D2" s="21">
        <v>30</v>
      </c>
      <c r="E2" s="21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8"/>
    </row>
    <row r="3" spans="1:26" ht="12.75" customHeight="1" x14ac:dyDescent="0.2">
      <c r="A3" s="3" t="str">
        <f>'Данные для ввода на bus.gov.ru'!A2</f>
        <v>Гимназия №1</v>
      </c>
      <c r="B3" s="9">
        <f>'Данные для ввода на bus.gov.ru'!AE2*0.3</f>
        <v>12</v>
      </c>
      <c r="C3" s="9">
        <f>'Данные для ввода на bus.gov.ru'!AI2*0.4</f>
        <v>32</v>
      </c>
      <c r="D3" s="22">
        <f>IFERROR((('Данные для ввода на bus.gov.ru'!AK2/'Данные для ввода на bus.gov.ru'!AL2)*100)*0.3,0)</f>
        <v>19.999999999999996</v>
      </c>
      <c r="E3" s="22">
        <f t="shared" ref="E3:E15" si="0">B3+C3+D3</f>
        <v>64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8"/>
    </row>
    <row r="4" spans="1:26" ht="12.75" customHeight="1" x14ac:dyDescent="0.2">
      <c r="A4" s="3" t="str">
        <f>'Данные для ввода на bus.gov.ru'!A3</f>
        <v>Детский сад №3 Чулпан</v>
      </c>
      <c r="B4" s="9">
        <f>'Данные для ввода на bus.gov.ru'!AE3*0.3</f>
        <v>6</v>
      </c>
      <c r="C4" s="9">
        <f>'Данные для ввода на bus.gov.ru'!AI3*0.4</f>
        <v>24</v>
      </c>
      <c r="D4" s="22">
        <f>IFERROR((('Данные для ввода на bus.gov.ru'!AK3/'Данные для ввода на bus.gov.ru'!AL3)*100)*0.3,0)</f>
        <v>30</v>
      </c>
      <c r="E4" s="22">
        <f t="shared" si="0"/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8"/>
    </row>
    <row r="5" spans="1:26" ht="12.75" customHeight="1" x14ac:dyDescent="0.2">
      <c r="A5" s="3" t="str">
        <f>'Данные для ввода на bus.gov.ru'!A4</f>
        <v>Детский сад комбинированного вида №2</v>
      </c>
      <c r="B5" s="9">
        <f>'Данные для ввода на bus.gov.ru'!AE4*0.3</f>
        <v>18</v>
      </c>
      <c r="C5" s="9">
        <f>'Данные для ввода на bus.gov.ru'!AI4*0.4</f>
        <v>32</v>
      </c>
      <c r="D5" s="22">
        <f>IFERROR((('Данные для ввода на bus.gov.ru'!AK4/'Данные для ввода на bus.gov.ru'!AL4)*100)*0.3,0)</f>
        <v>19.999999999999996</v>
      </c>
      <c r="E5" s="22">
        <f t="shared" si="0"/>
        <v>70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8"/>
    </row>
    <row r="6" spans="1:26" ht="12.75" customHeight="1" x14ac:dyDescent="0.2">
      <c r="A6" s="3" t="str">
        <f>'Данные для ввода на bus.gov.ru'!A5</f>
        <v>Детский сад присмотра и оздоровления №1</v>
      </c>
      <c r="B6" s="9">
        <f>'Данные для ввода на bus.gov.ru'!AE5*0.3</f>
        <v>18</v>
      </c>
      <c r="C6" s="9">
        <f>'Данные для ввода на bus.gov.ru'!AI5*0.4</f>
        <v>24</v>
      </c>
      <c r="D6" s="22">
        <f>IFERROR((('Данные для ввода на bus.gov.ru'!AK5/'Данные для ввода на bus.gov.ru'!AL5)*100)*0.3,0)</f>
        <v>15</v>
      </c>
      <c r="E6" s="22">
        <f t="shared" si="0"/>
        <v>57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8"/>
    </row>
    <row r="7" spans="1:26" ht="12.75" customHeight="1" x14ac:dyDescent="0.2">
      <c r="A7" s="3" t="str">
        <f>'Данные для ввода на bus.gov.ru'!A6</f>
        <v>Лицей №1</v>
      </c>
      <c r="B7" s="9">
        <f>'Данные для ввода на bus.gov.ru'!AE6*0.3</f>
        <v>18</v>
      </c>
      <c r="C7" s="9">
        <f>'Данные для ввода на bus.gov.ru'!AI6*0.4</f>
        <v>40</v>
      </c>
      <c r="D7" s="22">
        <f>IFERROR((('Данные для ввода на bus.gov.ru'!AK6/'Данные для ввода на bus.gov.ru'!AL6)*100)*0.3,0)</f>
        <v>29.166666666666664</v>
      </c>
      <c r="E7" s="22">
        <f t="shared" si="0"/>
        <v>87.166666666666657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8"/>
    </row>
    <row r="8" spans="1:26" ht="12.75" customHeight="1" x14ac:dyDescent="0.2">
      <c r="A8" s="3" t="str">
        <f>'Данные для ввода на bus.gov.ru'!A7</f>
        <v>Основная общеобразовательная школа №5</v>
      </c>
      <c r="B8" s="9">
        <f>'Данные для ввода на bus.gov.ru'!AE7*0.3</f>
        <v>6</v>
      </c>
      <c r="C8" s="9">
        <f>'Данные для ввода на bus.gov.ru'!AI7*0.4</f>
        <v>16</v>
      </c>
      <c r="D8" s="22">
        <f>IFERROR((('Данные для ввода на bus.gov.ru'!AK7/'Данные для ввода на bus.gov.ru'!AL7)*100)*0.3,0)</f>
        <v>24.705882352941174</v>
      </c>
      <c r="E8" s="22">
        <f t="shared" si="0"/>
        <v>46.705882352941174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8"/>
    </row>
    <row r="9" spans="1:26" ht="12.75" customHeight="1" x14ac:dyDescent="0.2">
      <c r="A9" s="3" t="str">
        <f>'Данные для ввода на bus.gov.ru'!A8</f>
        <v>Спортивная школа «Чемпион»</v>
      </c>
      <c r="B9" s="9">
        <f>'Данные для ввода на bus.gov.ru'!AE8*0.3</f>
        <v>0</v>
      </c>
      <c r="C9" s="9">
        <f>'Данные для ввода на bus.gov.ru'!AI8*0.4</f>
        <v>8</v>
      </c>
      <c r="D9" s="22">
        <f>IFERROR((('Данные для ввода на bus.gov.ru'!AK8/'Данные для ввода на bus.gov.ru'!AL8)*100)*0.3,0)</f>
        <v>30</v>
      </c>
      <c r="E9" s="22">
        <f t="shared" si="0"/>
        <v>38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8"/>
    </row>
    <row r="10" spans="1:26" ht="12.75" customHeight="1" x14ac:dyDescent="0.2">
      <c r="A10" s="3" t="str">
        <f>'Данные для ввода на bus.gov.ru'!A9</f>
        <v>Средняя общеобразовательная школа №2</v>
      </c>
      <c r="B10" s="9">
        <f>'Данные для ввода на bus.gov.ru'!AE9*0.3</f>
        <v>18</v>
      </c>
      <c r="C10" s="9">
        <f>'Данные для ввода на bus.gov.ru'!AI9*0.4</f>
        <v>24</v>
      </c>
      <c r="D10" s="22">
        <f>IFERROR((('Данные для ввода на bus.gov.ru'!AK9/'Данные для ввода на bus.gov.ru'!AL9)*100)*0.3,0)</f>
        <v>27.69230769230769</v>
      </c>
      <c r="E10" s="22">
        <f t="shared" si="0"/>
        <v>69.692307692307693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8"/>
    </row>
    <row r="11" spans="1:26" ht="12.75" customHeight="1" x14ac:dyDescent="0.2">
      <c r="A11" s="3" t="str">
        <f>'Данные для ввода на bus.gov.ru'!A10</f>
        <v>Средняя общеобразовательная школа №3</v>
      </c>
      <c r="B11" s="9">
        <f>'Данные для ввода на bus.gov.ru'!AE10*0.3</f>
        <v>18</v>
      </c>
      <c r="C11" s="9">
        <f>'Данные для ввода на bus.gov.ru'!AI10*0.4</f>
        <v>24</v>
      </c>
      <c r="D11" s="22">
        <f>IFERROR((('Данные для ввода на bus.gov.ru'!AK10/'Данные для ввода на bus.gov.ru'!AL10)*100)*0.3,0)</f>
        <v>26.05263157894737</v>
      </c>
      <c r="E11" s="22">
        <f t="shared" si="0"/>
        <v>68.05263157894737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/>
    </row>
    <row r="12" spans="1:26" ht="12.75" customHeight="1" x14ac:dyDescent="0.2">
      <c r="A12" s="3" t="str">
        <f>'Данные для ввода на bus.gov.ru'!A11</f>
        <v>Средняя общеобразовательная школа №7</v>
      </c>
      <c r="B12" s="9">
        <f>'Данные для ввода на bus.gov.ru'!AE11*0.3</f>
        <v>0</v>
      </c>
      <c r="C12" s="9">
        <f>'Данные для ввода на bus.gov.ru'!AI11*0.4</f>
        <v>32</v>
      </c>
      <c r="D12" s="22">
        <f>IFERROR((('Данные для ввода на bus.gov.ru'!AK11/'Данные для ввода на bus.gov.ru'!AL11)*100)*0.3,0)</f>
        <v>23.571428571428569</v>
      </c>
      <c r="E12" s="22">
        <f t="shared" si="0"/>
        <v>55.571428571428569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8"/>
    </row>
    <row r="13" spans="1:26" ht="12.75" customHeight="1" x14ac:dyDescent="0.2">
      <c r="A13" s="3" t="str">
        <f>'Данные для ввода на bus.gov.ru'!A12</f>
        <v>Средняя общеобразовательная школа им. М.И. Калинина</v>
      </c>
      <c r="B13" s="9">
        <f>'Данные для ввода на bus.gov.ru'!AE12*0.3</f>
        <v>18</v>
      </c>
      <c r="C13" s="9">
        <f>'Данные для ввода на bus.gov.ru'!AI12*0.4</f>
        <v>40</v>
      </c>
      <c r="D13" s="22">
        <f>IFERROR((('Данные для ввода на bus.gov.ru'!AK12/'Данные для ввода на bus.gov.ru'!AL12)*100)*0.3,0)</f>
        <v>25.000000000000004</v>
      </c>
      <c r="E13" s="22">
        <f t="shared" si="0"/>
        <v>83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8"/>
    </row>
    <row r="14" spans="1:26" ht="12.75" customHeight="1" x14ac:dyDescent="0.2">
      <c r="A14" s="3" t="str">
        <f>'Данные для ввода на bus.gov.ru'!A13</f>
        <v>Станция юных техников</v>
      </c>
      <c r="B14" s="9">
        <f>'Данные для ввода на bus.gov.ru'!AE13*0.3</f>
        <v>12</v>
      </c>
      <c r="C14" s="9">
        <f>'Данные для ввода на bus.gov.ru'!AI13*0.4</f>
        <v>32</v>
      </c>
      <c r="D14" s="22">
        <f>IFERROR((('Данные для ввода на bus.gov.ru'!AK13/'Данные для ввода на bus.gov.ru'!AL13)*100)*0.3,0)</f>
        <v>30</v>
      </c>
      <c r="E14" s="22">
        <f t="shared" si="0"/>
        <v>74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8"/>
    </row>
    <row r="15" spans="1:26" ht="12.75" customHeight="1" x14ac:dyDescent="0.2">
      <c r="A15" s="3" t="str">
        <f>'Данные для ввода на bus.gov.ru'!A14</f>
        <v>Центр развития творчества детей и юношества</v>
      </c>
      <c r="B15" s="9">
        <f>'Данные для ввода на bus.gov.ru'!AE14*0.3</f>
        <v>12</v>
      </c>
      <c r="C15" s="9">
        <f>'Данные для ввода на bus.gov.ru'!AI14*0.4</f>
        <v>32</v>
      </c>
      <c r="D15" s="22">
        <f>IFERROR((('Данные для ввода на bus.gov.ru'!AK14/'Данные для ввода на bus.gov.ru'!AL14)*100)*0.3,0)</f>
        <v>24.782608695652172</v>
      </c>
      <c r="E15" s="22">
        <f t="shared" si="0"/>
        <v>68.782608695652172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8"/>
    </row>
    <row r="16" spans="1:26" ht="12.7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8"/>
    </row>
    <row r="17" spans="1:26" ht="12.7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8"/>
    </row>
    <row r="18" spans="1:26" ht="12.7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8"/>
    </row>
    <row r="19" spans="1:26" ht="12.7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8"/>
    </row>
    <row r="20" spans="1:26" ht="12.7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8"/>
    </row>
    <row r="21" spans="1:26" ht="15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8"/>
    </row>
    <row r="22" spans="1:26" ht="15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8"/>
    </row>
    <row r="23" spans="1:26" ht="15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8"/>
    </row>
    <row r="24" spans="1:26" ht="15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8"/>
    </row>
    <row r="25" spans="1:26" ht="15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8"/>
    </row>
    <row r="26" spans="1:26" ht="15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8"/>
    </row>
    <row r="27" spans="1:26" ht="15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8"/>
    </row>
    <row r="28" spans="1:26" ht="15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8"/>
    </row>
    <row r="29" spans="1:26" ht="15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8"/>
    </row>
    <row r="30" spans="1:26" ht="15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8"/>
    </row>
    <row r="31" spans="1:26" ht="15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8"/>
    </row>
    <row r="32" spans="1:26" ht="15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8"/>
    </row>
    <row r="33" spans="1:26" ht="15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8"/>
    </row>
    <row r="34" spans="1:26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8"/>
    </row>
    <row r="35" spans="1:26" ht="15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8"/>
    </row>
    <row r="36" spans="1:26" ht="15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8"/>
    </row>
    <row r="37" spans="1:26" ht="15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8"/>
    </row>
    <row r="38" spans="1:26" ht="15.7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8"/>
    </row>
    <row r="39" spans="1:26" ht="15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8"/>
    </row>
    <row r="40" spans="1:26" ht="15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8"/>
    </row>
    <row r="41" spans="1:26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8"/>
    </row>
    <row r="42" spans="1:26" ht="15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8"/>
    </row>
    <row r="43" spans="1:26" ht="15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8"/>
    </row>
    <row r="44" spans="1:26" ht="15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8"/>
    </row>
    <row r="45" spans="1:26" ht="15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8"/>
    </row>
    <row r="46" spans="1:26" ht="15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8"/>
    </row>
    <row r="47" spans="1:26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8"/>
    </row>
    <row r="48" spans="1:26" ht="15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8"/>
    </row>
    <row r="49" spans="1:26" ht="15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8"/>
    </row>
    <row r="50" spans="1:26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8"/>
    </row>
    <row r="51" spans="1:26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8"/>
    </row>
    <row r="52" spans="1:26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8"/>
    </row>
    <row r="53" spans="1:26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8"/>
    </row>
    <row r="54" spans="1:26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8"/>
    </row>
    <row r="55" spans="1:26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8"/>
    </row>
    <row r="56" spans="1:26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8"/>
    </row>
    <row r="57" spans="1:26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8"/>
    </row>
    <row r="58" spans="1:26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8"/>
    </row>
    <row r="59" spans="1:26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8"/>
    </row>
    <row r="60" spans="1:26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8"/>
    </row>
    <row r="61" spans="1:26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8"/>
    </row>
    <row r="62" spans="1:26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8"/>
    </row>
    <row r="63" spans="1:26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8"/>
    </row>
    <row r="64" spans="1:26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8"/>
    </row>
    <row r="65" spans="1:26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8"/>
    </row>
    <row r="66" spans="1:26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8"/>
    </row>
    <row r="67" spans="1:26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8"/>
    </row>
    <row r="68" spans="1:26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8"/>
    </row>
    <row r="69" spans="1:26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8"/>
    </row>
    <row r="70" spans="1:26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8"/>
    </row>
    <row r="71" spans="1:26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8"/>
    </row>
    <row r="72" spans="1:26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8"/>
    </row>
    <row r="73" spans="1:26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8"/>
    </row>
    <row r="74" spans="1:26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8"/>
    </row>
    <row r="75" spans="1:26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8"/>
    </row>
    <row r="76" spans="1:26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8"/>
    </row>
    <row r="77" spans="1:26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8"/>
    </row>
    <row r="78" spans="1:26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8"/>
    </row>
    <row r="79" spans="1:26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8"/>
    </row>
    <row r="80" spans="1:26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8"/>
    </row>
    <row r="81" spans="1:26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8"/>
    </row>
    <row r="82" spans="1:26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8"/>
    </row>
    <row r="83" spans="1:26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8"/>
    </row>
    <row r="84" spans="1:26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8"/>
    </row>
    <row r="85" spans="1:26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8"/>
    </row>
    <row r="86" spans="1:26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8"/>
    </row>
    <row r="87" spans="1:26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8"/>
    </row>
    <row r="88" spans="1:26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8"/>
    </row>
    <row r="89" spans="1:26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8"/>
    </row>
    <row r="90" spans="1:26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8"/>
    </row>
    <row r="91" spans="1:26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8"/>
    </row>
    <row r="92" spans="1:26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8"/>
    </row>
    <row r="93" spans="1:26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8"/>
    </row>
    <row r="94" spans="1:26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8"/>
    </row>
    <row r="95" spans="1:26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8"/>
    </row>
    <row r="96" spans="1:26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8"/>
    </row>
    <row r="97" spans="1:26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8"/>
    </row>
    <row r="98" spans="1:26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8"/>
    </row>
    <row r="99" spans="1:26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8"/>
    </row>
    <row r="100" spans="1:26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8"/>
    </row>
    <row r="101" spans="1:26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8"/>
    </row>
    <row r="102" spans="1:26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8"/>
    </row>
    <row r="103" spans="1:26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8"/>
    </row>
    <row r="104" spans="1:26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8"/>
    </row>
    <row r="105" spans="1:26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8"/>
    </row>
    <row r="106" spans="1:26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8"/>
    </row>
    <row r="107" spans="1:26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8"/>
    </row>
    <row r="108" spans="1:26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8"/>
    </row>
    <row r="109" spans="1:26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8"/>
    </row>
    <row r="110" spans="1:26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8"/>
    </row>
    <row r="111" spans="1:26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8"/>
    </row>
    <row r="112" spans="1:26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8"/>
    </row>
    <row r="113" spans="1:26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8"/>
    </row>
    <row r="114" spans="1:26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8"/>
    </row>
    <row r="115" spans="1:26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8"/>
    </row>
    <row r="116" spans="1:26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8"/>
    </row>
    <row r="117" spans="1:26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8"/>
    </row>
    <row r="118" spans="1:26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8"/>
    </row>
    <row r="119" spans="1:26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8"/>
    </row>
    <row r="120" spans="1:26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8"/>
    </row>
    <row r="121" spans="1:26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8"/>
    </row>
    <row r="122" spans="1:26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8"/>
    </row>
    <row r="123" spans="1:26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8"/>
    </row>
    <row r="124" spans="1:26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8"/>
    </row>
    <row r="125" spans="1:26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8"/>
    </row>
    <row r="126" spans="1:26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8"/>
    </row>
    <row r="127" spans="1:26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8"/>
    </row>
    <row r="128" spans="1:26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8"/>
    </row>
    <row r="129" spans="1:26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8"/>
    </row>
    <row r="130" spans="1:26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8"/>
    </row>
    <row r="131" spans="1:26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8"/>
    </row>
    <row r="132" spans="1:26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8"/>
    </row>
    <row r="133" spans="1:26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8"/>
    </row>
    <row r="134" spans="1:26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8"/>
    </row>
    <row r="135" spans="1:26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8"/>
    </row>
    <row r="136" spans="1:26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8"/>
    </row>
    <row r="137" spans="1:26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8"/>
    </row>
    <row r="138" spans="1:26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8"/>
    </row>
    <row r="139" spans="1:26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8"/>
    </row>
    <row r="140" spans="1:26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8"/>
    </row>
    <row r="141" spans="1:26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8"/>
    </row>
    <row r="142" spans="1:26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8"/>
    </row>
    <row r="143" spans="1:26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8"/>
    </row>
    <row r="144" spans="1:26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8"/>
    </row>
    <row r="145" spans="1:26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8"/>
    </row>
    <row r="146" spans="1:26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8"/>
    </row>
    <row r="147" spans="1:26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8"/>
    </row>
    <row r="148" spans="1:26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8"/>
    </row>
    <row r="149" spans="1:26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8"/>
    </row>
    <row r="150" spans="1:26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8"/>
    </row>
    <row r="151" spans="1:26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8"/>
    </row>
    <row r="152" spans="1:26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8"/>
    </row>
    <row r="153" spans="1:26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8"/>
    </row>
    <row r="154" spans="1:26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8"/>
    </row>
    <row r="155" spans="1:26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8"/>
    </row>
    <row r="156" spans="1:26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8"/>
    </row>
    <row r="157" spans="1:26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8"/>
    </row>
    <row r="158" spans="1:26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8"/>
    </row>
    <row r="159" spans="1:26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8"/>
    </row>
    <row r="160" spans="1:26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8"/>
    </row>
    <row r="161" spans="1:26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8"/>
    </row>
    <row r="162" spans="1:26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8"/>
    </row>
    <row r="163" spans="1:26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8"/>
    </row>
    <row r="164" spans="1:26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8"/>
    </row>
    <row r="165" spans="1:26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8"/>
    </row>
    <row r="166" spans="1:26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8"/>
    </row>
    <row r="167" spans="1:26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8"/>
    </row>
    <row r="168" spans="1:26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8"/>
    </row>
    <row r="169" spans="1:26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8"/>
    </row>
    <row r="170" spans="1:26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8"/>
    </row>
    <row r="171" spans="1:26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8"/>
    </row>
    <row r="172" spans="1:26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8"/>
    </row>
    <row r="173" spans="1:26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8"/>
    </row>
    <row r="174" spans="1:26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8"/>
    </row>
    <row r="175" spans="1:26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8"/>
    </row>
    <row r="176" spans="1:26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8"/>
    </row>
    <row r="177" spans="1:26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8"/>
    </row>
    <row r="178" spans="1:26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8"/>
    </row>
    <row r="179" spans="1:26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8"/>
    </row>
    <row r="180" spans="1:26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8"/>
    </row>
    <row r="181" spans="1:26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8"/>
    </row>
    <row r="182" spans="1:26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8"/>
    </row>
    <row r="183" spans="1:26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8"/>
    </row>
    <row r="184" spans="1:26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8"/>
    </row>
    <row r="185" spans="1:26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8"/>
    </row>
    <row r="186" spans="1:26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8"/>
    </row>
    <row r="187" spans="1:26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8"/>
    </row>
    <row r="188" spans="1:26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8"/>
    </row>
    <row r="189" spans="1:26" ht="15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8"/>
    </row>
    <row r="190" spans="1:26" ht="15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8"/>
    </row>
    <row r="191" spans="1:26" ht="15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8"/>
    </row>
    <row r="192" spans="1:26" ht="15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8"/>
    </row>
    <row r="193" spans="1:26" ht="15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8"/>
    </row>
    <row r="194" spans="1:26" ht="15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8"/>
    </row>
    <row r="195" spans="1:26" ht="15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8"/>
    </row>
    <row r="196" spans="1:26" ht="15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8"/>
    </row>
    <row r="197" spans="1:26" ht="15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8"/>
    </row>
    <row r="198" spans="1:26" ht="15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8"/>
    </row>
    <row r="199" spans="1:26" ht="15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8"/>
    </row>
    <row r="200" spans="1:26" ht="15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8"/>
    </row>
    <row r="201" spans="1:26" ht="15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8"/>
    </row>
    <row r="202" spans="1:26" ht="15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8"/>
    </row>
    <row r="203" spans="1:26" ht="15.7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8"/>
    </row>
    <row r="204" spans="1:26" ht="15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8"/>
    </row>
    <row r="205" spans="1:26" ht="15.7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8"/>
    </row>
    <row r="206" spans="1:26" ht="15.7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8"/>
    </row>
    <row r="207" spans="1:26" ht="15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8"/>
    </row>
    <row r="208" spans="1:26" ht="15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8"/>
    </row>
    <row r="209" spans="1:26" ht="15.7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8"/>
    </row>
    <row r="210" spans="1:26" ht="15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8"/>
    </row>
    <row r="211" spans="1:26" ht="15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8"/>
    </row>
    <row r="212" spans="1:26" ht="15.7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8"/>
    </row>
    <row r="213" spans="1:26" ht="15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8"/>
    </row>
    <row r="214" spans="1:26" ht="15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8"/>
    </row>
    <row r="215" spans="1:26" ht="15.7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8"/>
    </row>
    <row r="216" spans="1:26" ht="15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8"/>
    </row>
    <row r="217" spans="1:26" ht="15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8"/>
    </row>
    <row r="218" spans="1:26" ht="15.7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8"/>
    </row>
    <row r="219" spans="1:26" ht="15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8"/>
    </row>
    <row r="220" spans="1:26" ht="15.7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8"/>
    </row>
    <row r="221" spans="1:26" ht="15.75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000"/>
  <sheetViews>
    <sheetView workbookViewId="0"/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82" customHeight="1" x14ac:dyDescent="0.2">
      <c r="A1" s="19" t="s">
        <v>186</v>
      </c>
      <c r="B1" s="20" t="s">
        <v>197</v>
      </c>
      <c r="C1" s="20" t="s">
        <v>198</v>
      </c>
      <c r="D1" s="20" t="s">
        <v>199</v>
      </c>
      <c r="E1" s="20" t="s">
        <v>190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8"/>
    </row>
    <row r="2" spans="1:26" ht="12.75" customHeight="1" x14ac:dyDescent="0.2">
      <c r="A2" s="16" t="s">
        <v>191</v>
      </c>
      <c r="B2" s="21">
        <v>40</v>
      </c>
      <c r="C2" s="21">
        <v>40</v>
      </c>
      <c r="D2" s="21">
        <v>20</v>
      </c>
      <c r="E2" s="21">
        <v>100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4"/>
    </row>
    <row r="3" spans="1:26" ht="12.75" customHeight="1" x14ac:dyDescent="0.2">
      <c r="A3" s="3" t="str">
        <f>'Данные для ввода на bus.gov.ru'!A2</f>
        <v>Гимназия №1</v>
      </c>
      <c r="B3" s="22">
        <f>(('Данные для ввода на bus.gov.ru'!AN2/'Данные для ввода на bus.gov.ru'!AO2)*100)*0.4</f>
        <v>33.872340425531917</v>
      </c>
      <c r="C3" s="18">
        <f>(('Данные для ввода на bus.gov.ru'!AQ2/'Данные для ввода на bus.gov.ru'!AR2)*100)*0.4</f>
        <v>38.297872340425535</v>
      </c>
      <c r="D3" s="22">
        <f>(('Данные для ввода на bus.gov.ru'!AT2/'Данные для ввода на bus.gov.ru'!AU2)*100)*0.2</f>
        <v>19.88165680473373</v>
      </c>
      <c r="E3" s="22">
        <f t="shared" ref="E3:E15" si="0">B3+C3+D3</f>
        <v>92.051869570691167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4"/>
    </row>
    <row r="4" spans="1:26" ht="12.75" customHeight="1" x14ac:dyDescent="0.2">
      <c r="A4" s="3" t="str">
        <f>'Данные для ввода на bus.gov.ru'!A3</f>
        <v>Детский сад №3 Чулпан</v>
      </c>
      <c r="B4" s="22">
        <f>(('Данные для ввода на bus.gov.ru'!AN3/'Данные для ввода на bus.gov.ru'!AO3)*100)*0.4</f>
        <v>40</v>
      </c>
      <c r="C4" s="18">
        <f>(('Данные для ввода на bus.gov.ru'!AQ3/'Данные для ввода на bus.gov.ru'!AR3)*100)*0.4</f>
        <v>40</v>
      </c>
      <c r="D4" s="22">
        <f>(('Данные для ввода на bus.gov.ru'!AT3/'Данные для ввода на bus.gov.ru'!AU3)*100)*0.2</f>
        <v>20</v>
      </c>
      <c r="E4" s="22">
        <f t="shared" si="0"/>
        <v>100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</row>
    <row r="5" spans="1:26" ht="12.75" customHeight="1" x14ac:dyDescent="0.2">
      <c r="A5" s="3" t="str">
        <f>'Данные для ввода на bus.gov.ru'!A4</f>
        <v>Детский сад комбинированного вида №2</v>
      </c>
      <c r="B5" s="22">
        <f>(('Данные для ввода на bus.gov.ru'!AN4/'Данные для ввода на bus.gov.ru'!AO4)*100)*0.4</f>
        <v>39.694656488549619</v>
      </c>
      <c r="C5" s="18">
        <f>(('Данные для ввода на bus.gov.ru'!AQ4/'Данные для ввода на bus.gov.ru'!AR4)*100)*0.4</f>
        <v>39.694656488549619</v>
      </c>
      <c r="D5" s="22">
        <f>(('Данные для ввода на bus.gov.ru'!AT4/'Данные для ввода на bus.gov.ru'!AU4)*100)*0.2</f>
        <v>19.775280898876403</v>
      </c>
      <c r="E5" s="22">
        <f t="shared" si="0"/>
        <v>99.16459387597564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</row>
    <row r="6" spans="1:26" ht="12.75" customHeight="1" x14ac:dyDescent="0.2">
      <c r="A6" s="3" t="str">
        <f>'Данные для ввода на bus.gov.ru'!A5</f>
        <v>Детский сад присмотра и оздоровления №1</v>
      </c>
      <c r="B6" s="22">
        <f>(('Данные для ввода на bus.gov.ru'!AN5/'Данные для ввода на bus.gov.ru'!AO5)*100)*0.4</f>
        <v>39.603960396039611</v>
      </c>
      <c r="C6" s="18">
        <f>(('Данные для ввода на bus.gov.ru'!AQ5/'Данные для ввода на bus.gov.ru'!AR5)*100)*0.4</f>
        <v>38.811881188118811</v>
      </c>
      <c r="D6" s="22">
        <f>(('Данные для ввода на bus.gov.ru'!AT5/'Данные для ввода на bus.gov.ru'!AU5)*100)*0.2</f>
        <v>19.43661971830986</v>
      </c>
      <c r="E6" s="22">
        <f t="shared" si="0"/>
        <v>97.852461302468271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</row>
    <row r="7" spans="1:26" ht="12.75" customHeight="1" x14ac:dyDescent="0.2">
      <c r="A7" s="3" t="str">
        <f>'Данные для ввода на bus.gov.ru'!A6</f>
        <v>Лицей №1</v>
      </c>
      <c r="B7" s="22">
        <f>(('Данные для ввода на bus.gov.ru'!AN6/'Данные для ввода на bus.gov.ru'!AO6)*100)*0.4</f>
        <v>38.017699115044245</v>
      </c>
      <c r="C7" s="18">
        <f>(('Данные для ввода на bus.gov.ru'!AQ6/'Данные для ввода на bus.gov.ru'!AR6)*100)*0.4</f>
        <v>38.86725663716814</v>
      </c>
      <c r="D7" s="22">
        <f>(('Данные для ввода на bus.gov.ru'!AT6/'Данные для ввода на bus.gov.ru'!AU6)*100)*0.2</f>
        <v>19.704433497536947</v>
      </c>
      <c r="E7" s="22">
        <f t="shared" si="0"/>
        <v>96.589389249749331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</row>
    <row r="8" spans="1:26" ht="12.75" customHeight="1" x14ac:dyDescent="0.2">
      <c r="A8" s="3" t="str">
        <f>'Данные для ввода на bus.gov.ru'!A7</f>
        <v>Основная общеобразовательная школа №5</v>
      </c>
      <c r="B8" s="22">
        <f>(('Данные для ввода на bus.gov.ru'!AN7/'Данные для ввода на bus.gov.ru'!AO7)*100)*0.4</f>
        <v>35.815384615384616</v>
      </c>
      <c r="C8" s="18">
        <f>(('Данные для ввода на bus.gov.ru'!AQ7/'Данные для ввода на bus.gov.ru'!AR7)*100)*0.4</f>
        <v>37.169230769230772</v>
      </c>
      <c r="D8" s="22">
        <f>(('Данные для ввода на bus.gov.ru'!AT7/'Данные для ввода на bus.gov.ru'!AU7)*100)*0.2</f>
        <v>19.492385786802032</v>
      </c>
      <c r="E8" s="22">
        <f t="shared" si="0"/>
        <v>92.477001171417413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</row>
    <row r="9" spans="1:26" ht="12.75" customHeight="1" x14ac:dyDescent="0.2">
      <c r="A9" s="3" t="str">
        <f>'Данные для ввода на bus.gov.ru'!A8</f>
        <v>Спортивная школа «Чемпион»</v>
      </c>
      <c r="B9" s="22">
        <f>(('Данные для ввода на bus.gov.ru'!AN8/'Данные для ввода на bus.gov.ru'!AO8)*100)*0.4</f>
        <v>37.41935483870968</v>
      </c>
      <c r="C9" s="18">
        <f>(('Данные для ввода на bus.gov.ru'!AQ8/'Данные для ввода на bus.gov.ru'!AR8)*100)*0.4</f>
        <v>38.064516129032263</v>
      </c>
      <c r="D9" s="22">
        <f>(('Данные для ввода на bus.gov.ru'!AT8/'Данные для ввода на bus.gov.ru'!AU8)*100)*0.2</f>
        <v>19.555555555555557</v>
      </c>
      <c r="E9" s="22">
        <f t="shared" si="0"/>
        <v>95.039426523297507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4"/>
    </row>
    <row r="10" spans="1:26" ht="12.75" customHeight="1" x14ac:dyDescent="0.2">
      <c r="A10" s="3" t="str">
        <f>'Данные для ввода на bus.gov.ru'!A9</f>
        <v>Средняя общеобразовательная школа №2</v>
      </c>
      <c r="B10" s="22">
        <f>(('Данные для ввода на bus.gov.ru'!AN9/'Данные для ввода на bus.gov.ru'!AO9)*100)*0.4</f>
        <v>36.282527881040892</v>
      </c>
      <c r="C10" s="18">
        <f>(('Данные для ввода на bus.gov.ru'!AQ9/'Данные для ввода на bus.gov.ru'!AR9)*100)*0.4</f>
        <v>38.066914498141266</v>
      </c>
      <c r="D10" s="22">
        <f>(('Данные для ввода на bus.gov.ru'!AT9/'Данные для ввода на bus.gov.ru'!AU9)*100)*0.2</f>
        <v>19.55056179775281</v>
      </c>
      <c r="E10" s="22">
        <f t="shared" si="0"/>
        <v>93.900004176934971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</row>
    <row r="11" spans="1:26" ht="12.75" customHeight="1" x14ac:dyDescent="0.2">
      <c r="A11" s="3" t="str">
        <f>'Данные для ввода на bus.gov.ru'!A10</f>
        <v>Средняя общеобразовательная школа №3</v>
      </c>
      <c r="B11" s="22">
        <f>(('Данные для ввода на bus.gov.ru'!AN10/'Данные для ввода на bus.gov.ru'!AO10)*100)*0.4</f>
        <v>36.529477196885431</v>
      </c>
      <c r="C11" s="18">
        <f>(('Данные для ввода на bus.gov.ru'!AQ10/'Данные для ввода на bus.gov.ru'!AR10)*100)*0.4</f>
        <v>37.37486095661847</v>
      </c>
      <c r="D11" s="22">
        <f>(('Данные для ввода на bus.gov.ru'!AT10/'Данные для ввода на bus.gov.ru'!AU10)*100)*0.2</f>
        <v>19.565943238731222</v>
      </c>
      <c r="E11" s="22">
        <f t="shared" si="0"/>
        <v>93.470281392235123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</row>
    <row r="12" spans="1:26" ht="12.75" customHeight="1" x14ac:dyDescent="0.2">
      <c r="A12" s="3" t="str">
        <f>'Данные для ввода на bus.gov.ru'!A11</f>
        <v>Средняя общеобразовательная школа №7</v>
      </c>
      <c r="B12" s="22">
        <f>(('Данные для ввода на bus.gov.ru'!AN11/'Данные для ввода на bus.gov.ru'!AO11)*100)*0.4</f>
        <v>35.675675675675677</v>
      </c>
      <c r="C12" s="18">
        <f>(('Данные для ввода на bus.gov.ru'!AQ11/'Данные для ввода на bus.gov.ru'!AR11)*100)*0.4</f>
        <v>37.837837837837839</v>
      </c>
      <c r="D12" s="22">
        <f>(('Данные для ввода на bus.gov.ru'!AT11/'Данные для ввода на bus.gov.ru'!AU11)*100)*0.2</f>
        <v>19.620253164556964</v>
      </c>
      <c r="E12" s="22">
        <f t="shared" si="0"/>
        <v>93.133766678070486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</row>
    <row r="13" spans="1:26" ht="12.75" customHeight="1" x14ac:dyDescent="0.2">
      <c r="A13" s="3" t="str">
        <f>'Данные для ввода на bus.gov.ru'!A12</f>
        <v>Средняя общеобразовательная школа им. М.И. Калинина</v>
      </c>
      <c r="B13" s="22">
        <f>(('Данные для ввода на bus.gov.ru'!AN12/'Данные для ввода на bus.gov.ru'!AO12)*100)*0.4</f>
        <v>37.013177159590043</v>
      </c>
      <c r="C13" s="18">
        <f>(('Данные для ввода на bus.gov.ru'!AQ12/'Данные для ввода на bus.gov.ru'!AR12)*100)*0.4</f>
        <v>37.950219619326504</v>
      </c>
      <c r="D13" s="22">
        <f>(('Данные для ввода на bus.gov.ru'!AT12/'Данные для ввода на bus.gov.ru'!AU12)*100)*0.2</f>
        <v>19.761904761904763</v>
      </c>
      <c r="E13" s="22">
        <f t="shared" si="0"/>
        <v>94.725301540821306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</row>
    <row r="14" spans="1:26" ht="12.75" customHeight="1" x14ac:dyDescent="0.2">
      <c r="A14" s="3" t="str">
        <f>'Данные для ввода на bus.gov.ru'!A13</f>
        <v>Станция юных техников</v>
      </c>
      <c r="B14" s="22">
        <f>(('Данные для ввода на bus.gov.ru'!AN13/'Данные для ввода на bus.gov.ru'!AO13)*100)*0.4</f>
        <v>39.215686274509807</v>
      </c>
      <c r="C14" s="18">
        <f>(('Данные для ввода на bus.gov.ru'!AQ13/'Данные для ввода на bus.gov.ru'!AR13)*100)*0.4</f>
        <v>39.738562091503269</v>
      </c>
      <c r="D14" s="22">
        <f>(('Данные для ввода на bus.gov.ru'!AT13/'Данные для ввода на bus.gov.ru'!AU13)*100)*0.2</f>
        <v>20</v>
      </c>
      <c r="E14" s="22">
        <f t="shared" si="0"/>
        <v>98.954248366013076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</row>
    <row r="15" spans="1:26" ht="12.75" customHeight="1" x14ac:dyDescent="0.2">
      <c r="A15" s="3" t="str">
        <f>'Данные для ввода на bus.gov.ru'!A14</f>
        <v>Центр развития творчества детей и юношества</v>
      </c>
      <c r="B15" s="22">
        <f>(('Данные для ввода на bus.gov.ru'!AN14/'Данные для ввода на bus.gov.ru'!AO14)*100)*0.4</f>
        <v>37.197452229299365</v>
      </c>
      <c r="C15" s="18">
        <f>(('Данные для ввода на bus.gov.ru'!AQ14/'Данные для ввода на bus.gov.ru'!AR14)*100)*0.4</f>
        <v>38.471337579617838</v>
      </c>
      <c r="D15" s="22">
        <f>(('Данные для ввода на bus.gov.ru'!AT14/'Данные для ввода на bus.gov.ru'!AU14)*100)*0.2</f>
        <v>19.723502304147466</v>
      </c>
      <c r="E15" s="22">
        <f t="shared" si="0"/>
        <v>95.392292113064684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</row>
    <row r="16" spans="1:26" ht="12.7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8"/>
    </row>
    <row r="17" spans="1:26" ht="12.7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8"/>
    </row>
    <row r="18" spans="1:26" ht="12.7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8"/>
    </row>
    <row r="19" spans="1:26" ht="12.7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8"/>
    </row>
    <row r="20" spans="1:26" ht="12.7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8"/>
    </row>
    <row r="21" spans="1:26" ht="15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8"/>
    </row>
    <row r="22" spans="1:26" ht="15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8"/>
    </row>
    <row r="23" spans="1:26" ht="15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8"/>
    </row>
    <row r="24" spans="1:26" ht="15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8"/>
    </row>
    <row r="25" spans="1:26" ht="15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8"/>
    </row>
    <row r="26" spans="1:26" ht="15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8"/>
    </row>
    <row r="27" spans="1:26" ht="15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8"/>
    </row>
    <row r="28" spans="1:26" ht="15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8"/>
    </row>
    <row r="29" spans="1:26" ht="15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8"/>
    </row>
    <row r="30" spans="1:26" ht="15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8"/>
    </row>
    <row r="31" spans="1:26" ht="15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8"/>
    </row>
    <row r="32" spans="1:26" ht="15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8"/>
    </row>
    <row r="33" spans="1:26" ht="15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8"/>
    </row>
    <row r="34" spans="1:26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8"/>
    </row>
    <row r="35" spans="1:26" ht="15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8"/>
    </row>
    <row r="36" spans="1:26" ht="15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8"/>
    </row>
    <row r="37" spans="1:26" ht="15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8"/>
    </row>
    <row r="38" spans="1:26" ht="15.7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8"/>
    </row>
    <row r="39" spans="1:26" ht="15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8"/>
    </row>
    <row r="40" spans="1:26" ht="15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8"/>
    </row>
    <row r="41" spans="1:26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8"/>
    </row>
    <row r="42" spans="1:26" ht="15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8"/>
    </row>
    <row r="43" spans="1:26" ht="15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8"/>
    </row>
    <row r="44" spans="1:26" ht="15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8"/>
    </row>
    <row r="45" spans="1:26" ht="15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8"/>
    </row>
    <row r="46" spans="1:26" ht="15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8"/>
    </row>
    <row r="47" spans="1:26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8"/>
    </row>
    <row r="48" spans="1:26" ht="15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8"/>
    </row>
    <row r="49" spans="1:26" ht="15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8"/>
    </row>
    <row r="50" spans="1:26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8"/>
    </row>
    <row r="51" spans="1:26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8"/>
    </row>
    <row r="52" spans="1:26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8"/>
    </row>
    <row r="53" spans="1:26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8"/>
    </row>
    <row r="54" spans="1:26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8"/>
    </row>
    <row r="55" spans="1:26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8"/>
    </row>
    <row r="56" spans="1:26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8"/>
    </row>
    <row r="57" spans="1:26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8"/>
    </row>
    <row r="58" spans="1:26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8"/>
    </row>
    <row r="59" spans="1:26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8"/>
    </row>
    <row r="60" spans="1:26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8"/>
    </row>
    <row r="61" spans="1:26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8"/>
    </row>
    <row r="62" spans="1:26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8"/>
    </row>
    <row r="63" spans="1:26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8"/>
    </row>
    <row r="64" spans="1:26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8"/>
    </row>
    <row r="65" spans="1:26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8"/>
    </row>
    <row r="66" spans="1:26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8"/>
    </row>
    <row r="67" spans="1:26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8"/>
    </row>
    <row r="68" spans="1:26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8"/>
    </row>
    <row r="69" spans="1:26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8"/>
    </row>
    <row r="70" spans="1:26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8"/>
    </row>
    <row r="71" spans="1:26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8"/>
    </row>
    <row r="72" spans="1:26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8"/>
    </row>
    <row r="73" spans="1:26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8"/>
    </row>
    <row r="74" spans="1:26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8"/>
    </row>
    <row r="75" spans="1:26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8"/>
    </row>
    <row r="76" spans="1:26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8"/>
    </row>
    <row r="77" spans="1:26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8"/>
    </row>
    <row r="78" spans="1:26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8"/>
    </row>
    <row r="79" spans="1:26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8"/>
    </row>
    <row r="80" spans="1:26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8"/>
    </row>
    <row r="81" spans="1:26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8"/>
    </row>
    <row r="82" spans="1:26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8"/>
    </row>
    <row r="83" spans="1:26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8"/>
    </row>
    <row r="84" spans="1:26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8"/>
    </row>
    <row r="85" spans="1:26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8"/>
    </row>
    <row r="86" spans="1:26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8"/>
    </row>
    <row r="87" spans="1:26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8"/>
    </row>
    <row r="88" spans="1:26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8"/>
    </row>
    <row r="89" spans="1:26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8"/>
    </row>
    <row r="90" spans="1:26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8"/>
    </row>
    <row r="91" spans="1:26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8"/>
    </row>
    <row r="92" spans="1:26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8"/>
    </row>
    <row r="93" spans="1:26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8"/>
    </row>
    <row r="94" spans="1:26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8"/>
    </row>
    <row r="95" spans="1:26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8"/>
    </row>
    <row r="96" spans="1:26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8"/>
    </row>
    <row r="97" spans="1:26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8"/>
    </row>
    <row r="98" spans="1:26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8"/>
    </row>
    <row r="99" spans="1:26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8"/>
    </row>
    <row r="100" spans="1:26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8"/>
    </row>
    <row r="101" spans="1:26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8"/>
    </row>
    <row r="102" spans="1:26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8"/>
    </row>
    <row r="103" spans="1:26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8"/>
    </row>
    <row r="104" spans="1:26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8"/>
    </row>
    <row r="105" spans="1:26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8"/>
    </row>
    <row r="106" spans="1:26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8"/>
    </row>
    <row r="107" spans="1:26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8"/>
    </row>
    <row r="108" spans="1:26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8"/>
    </row>
    <row r="109" spans="1:26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8"/>
    </row>
    <row r="110" spans="1:26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8"/>
    </row>
    <row r="111" spans="1:26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8"/>
    </row>
    <row r="112" spans="1:26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8"/>
    </row>
    <row r="113" spans="1:26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8"/>
    </row>
    <row r="114" spans="1:26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8"/>
    </row>
    <row r="115" spans="1:26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8"/>
    </row>
    <row r="116" spans="1:26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8"/>
    </row>
    <row r="117" spans="1:26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8"/>
    </row>
    <row r="118" spans="1:26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8"/>
    </row>
    <row r="119" spans="1:26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8"/>
    </row>
    <row r="120" spans="1:26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8"/>
    </row>
    <row r="121" spans="1:26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8"/>
    </row>
    <row r="122" spans="1:26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8"/>
    </row>
    <row r="123" spans="1:26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8"/>
    </row>
    <row r="124" spans="1:26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8"/>
    </row>
    <row r="125" spans="1:26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8"/>
    </row>
    <row r="126" spans="1:26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8"/>
    </row>
    <row r="127" spans="1:26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8"/>
    </row>
    <row r="128" spans="1:26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8"/>
    </row>
    <row r="129" spans="1:26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8"/>
    </row>
    <row r="130" spans="1:26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8"/>
    </row>
    <row r="131" spans="1:26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8"/>
    </row>
    <row r="132" spans="1:26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8"/>
    </row>
    <row r="133" spans="1:26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8"/>
    </row>
    <row r="134" spans="1:26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8"/>
    </row>
    <row r="135" spans="1:26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8"/>
    </row>
    <row r="136" spans="1:26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8"/>
    </row>
    <row r="137" spans="1:26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8"/>
    </row>
    <row r="138" spans="1:26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8"/>
    </row>
    <row r="139" spans="1:26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8"/>
    </row>
    <row r="140" spans="1:26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8"/>
    </row>
    <row r="141" spans="1:26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8"/>
    </row>
    <row r="142" spans="1:26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8"/>
    </row>
    <row r="143" spans="1:26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8"/>
    </row>
    <row r="144" spans="1:26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8"/>
    </row>
    <row r="145" spans="1:26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8"/>
    </row>
    <row r="146" spans="1:26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8"/>
    </row>
    <row r="147" spans="1:26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8"/>
    </row>
    <row r="148" spans="1:26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8"/>
    </row>
    <row r="149" spans="1:26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8"/>
    </row>
    <row r="150" spans="1:26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8"/>
    </row>
    <row r="151" spans="1:26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8"/>
    </row>
    <row r="152" spans="1:26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8"/>
    </row>
    <row r="153" spans="1:26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8"/>
    </row>
    <row r="154" spans="1:26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8"/>
    </row>
    <row r="155" spans="1:26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8"/>
    </row>
    <row r="156" spans="1:26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8"/>
    </row>
    <row r="157" spans="1:26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8"/>
    </row>
    <row r="158" spans="1:26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8"/>
    </row>
    <row r="159" spans="1:26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8"/>
    </row>
    <row r="160" spans="1:26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8"/>
    </row>
    <row r="161" spans="1:26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8"/>
    </row>
    <row r="162" spans="1:26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8"/>
    </row>
    <row r="163" spans="1:26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8"/>
    </row>
    <row r="164" spans="1:26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8"/>
    </row>
    <row r="165" spans="1:26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8"/>
    </row>
    <row r="166" spans="1:26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8"/>
    </row>
    <row r="167" spans="1:26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8"/>
    </row>
    <row r="168" spans="1:26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8"/>
    </row>
    <row r="169" spans="1:26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8"/>
    </row>
    <row r="170" spans="1:26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8"/>
    </row>
    <row r="171" spans="1:26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8"/>
    </row>
    <row r="172" spans="1:26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8"/>
    </row>
    <row r="173" spans="1:26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8"/>
    </row>
    <row r="174" spans="1:26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8"/>
    </row>
    <row r="175" spans="1:26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8"/>
    </row>
    <row r="176" spans="1:26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8"/>
    </row>
    <row r="177" spans="1:26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8"/>
    </row>
    <row r="178" spans="1:26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8"/>
    </row>
    <row r="179" spans="1:26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8"/>
    </row>
    <row r="180" spans="1:26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8"/>
    </row>
    <row r="181" spans="1:26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8"/>
    </row>
    <row r="182" spans="1:26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8"/>
    </row>
    <row r="183" spans="1:26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8"/>
    </row>
    <row r="184" spans="1:26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8"/>
    </row>
    <row r="185" spans="1:26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8"/>
    </row>
    <row r="186" spans="1:26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8"/>
    </row>
    <row r="187" spans="1:26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8"/>
    </row>
    <row r="188" spans="1:26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8"/>
    </row>
    <row r="189" spans="1:26" ht="15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8"/>
    </row>
    <row r="190" spans="1:26" ht="15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8"/>
    </row>
    <row r="191" spans="1:26" ht="15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8"/>
    </row>
    <row r="192" spans="1:26" ht="15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8"/>
    </row>
    <row r="193" spans="1:26" ht="15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8"/>
    </row>
    <row r="194" spans="1:26" ht="15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8"/>
    </row>
    <row r="195" spans="1:26" ht="15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8"/>
    </row>
    <row r="196" spans="1:26" ht="15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8"/>
    </row>
    <row r="197" spans="1:26" ht="15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8"/>
    </row>
    <row r="198" spans="1:26" ht="15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8"/>
    </row>
    <row r="199" spans="1:26" ht="15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8"/>
    </row>
    <row r="200" spans="1:26" ht="15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8"/>
    </row>
    <row r="201" spans="1:26" ht="15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8"/>
    </row>
    <row r="202" spans="1:26" ht="15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8"/>
    </row>
    <row r="203" spans="1:26" ht="15.7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8"/>
    </row>
    <row r="204" spans="1:26" ht="15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8"/>
    </row>
    <row r="205" spans="1:26" ht="15.7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8"/>
    </row>
    <row r="206" spans="1:26" ht="15.7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8"/>
    </row>
    <row r="207" spans="1:26" ht="15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8"/>
    </row>
    <row r="208" spans="1:26" ht="15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8"/>
    </row>
    <row r="209" spans="1:26" ht="15.7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8"/>
    </row>
    <row r="210" spans="1:26" ht="15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8"/>
    </row>
    <row r="211" spans="1:26" ht="15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8"/>
    </row>
    <row r="212" spans="1:26" ht="15.7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8"/>
    </row>
    <row r="213" spans="1:26" ht="15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8"/>
    </row>
    <row r="214" spans="1:26" ht="15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8"/>
    </row>
    <row r="215" spans="1:26" ht="15.7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8"/>
    </row>
    <row r="216" spans="1:26" ht="15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8"/>
    </row>
    <row r="217" spans="1:26" ht="15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8"/>
    </row>
    <row r="218" spans="1:26" ht="15.7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8"/>
    </row>
    <row r="219" spans="1:26" ht="15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8"/>
    </row>
    <row r="220" spans="1:26" ht="15.7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8"/>
    </row>
    <row r="221" spans="1:26" ht="15.75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1000"/>
  <sheetViews>
    <sheetView workbookViewId="0"/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13.25" customHeight="1" x14ac:dyDescent="0.2">
      <c r="A1" s="9" t="s">
        <v>186</v>
      </c>
      <c r="B1" s="20" t="s">
        <v>200</v>
      </c>
      <c r="C1" s="20" t="s">
        <v>201</v>
      </c>
      <c r="D1" s="20" t="s">
        <v>202</v>
      </c>
      <c r="E1" s="20" t="s">
        <v>190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8"/>
    </row>
    <row r="2" spans="1:26" ht="12.75" customHeight="1" x14ac:dyDescent="0.2">
      <c r="A2" s="16" t="s">
        <v>191</v>
      </c>
      <c r="B2" s="21">
        <v>30</v>
      </c>
      <c r="C2" s="21">
        <v>20</v>
      </c>
      <c r="D2" s="21">
        <v>50</v>
      </c>
      <c r="E2" s="21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8"/>
    </row>
    <row r="3" spans="1:26" ht="12.75" customHeight="1" x14ac:dyDescent="0.2">
      <c r="A3" s="3" t="str">
        <f>'Данные для ввода на bus.gov.ru'!A2</f>
        <v>Гимназия №1</v>
      </c>
      <c r="B3" s="22">
        <f>(('Данные для ввода на bus.gov.ru'!AW2/'Данные для ввода на bus.gov.ru'!AX2)*100)*0.3</f>
        <v>28.212765957446809</v>
      </c>
      <c r="C3" s="22">
        <f>(('Данные для ввода на bus.gov.ru'!AZ2/'Данные для ввода на bus.gov.ru'!BA2)*100)*0.2</f>
        <v>18.468085106382979</v>
      </c>
      <c r="D3" s="22">
        <f>(('Данные для ввода на bus.gov.ru'!BC2/'Данные для ввода на bus.gov.ru'!BD2)*100)*0.5</f>
        <v>47.021276595744681</v>
      </c>
      <c r="E3" s="22">
        <f t="shared" ref="E3:E15" si="0">B3+C3+D3</f>
        <v>93.702127659574472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8"/>
    </row>
    <row r="4" spans="1:26" ht="12.75" customHeight="1" x14ac:dyDescent="0.2">
      <c r="A4" s="3" t="str">
        <f>'Данные для ввода на bus.gov.ru'!A3</f>
        <v>Детский сад №3 Чулпан</v>
      </c>
      <c r="B4" s="22">
        <f>(('Данные для ввода на bus.gov.ru'!AW3/'Данные для ввода на bus.gov.ru'!AX3)*100)*0.3</f>
        <v>30</v>
      </c>
      <c r="C4" s="22">
        <f>(('Данные для ввода на bus.gov.ru'!AZ3/'Данные для ввода на bus.gov.ru'!BA3)*100)*0.2</f>
        <v>20</v>
      </c>
      <c r="D4" s="22">
        <f>(('Данные для ввода на bus.gov.ru'!BC3/'Данные для ввода на bus.gov.ru'!BD3)*100)*0.5</f>
        <v>50</v>
      </c>
      <c r="E4" s="22">
        <f t="shared" si="0"/>
        <v>100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8"/>
    </row>
    <row r="5" spans="1:26" ht="12.75" customHeight="1" x14ac:dyDescent="0.2">
      <c r="A5" s="3" t="str">
        <f>'Данные для ввода на bus.gov.ru'!A4</f>
        <v>Детский сад комбинированного вида №2</v>
      </c>
      <c r="B5" s="22">
        <f>(('Данные для ввода на bus.gov.ru'!AW4/'Данные для ввода на bus.gov.ru'!AX4)*100)*0.3</f>
        <v>30</v>
      </c>
      <c r="C5" s="22">
        <f>(('Данные для ввода на bus.gov.ru'!AZ4/'Данные для ввода на bus.gov.ru'!BA4)*100)*0.2</f>
        <v>19.847328244274809</v>
      </c>
      <c r="D5" s="22">
        <f>(('Данные для ввода на bus.gov.ru'!BC4/'Данные для ввода на bus.gov.ru'!BD4)*100)*0.5</f>
        <v>48.473282442748086</v>
      </c>
      <c r="E5" s="22">
        <f t="shared" si="0"/>
        <v>98.320610687022892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8"/>
    </row>
    <row r="6" spans="1:26" ht="12.75" customHeight="1" x14ac:dyDescent="0.2">
      <c r="A6" s="3" t="str">
        <f>'Данные для ввода на bus.gov.ru'!A5</f>
        <v>Детский сад присмотра и оздоровления №1</v>
      </c>
      <c r="B6" s="22">
        <f>(('Данные для ввода на bus.gov.ru'!AW5/'Данные для ввода на bus.gov.ru'!AX5)*100)*0.3</f>
        <v>28.811881188118811</v>
      </c>
      <c r="C6" s="22">
        <f>(('Данные для ввода на bus.gov.ru'!AZ5/'Данные для ввода на bus.gov.ru'!BA5)*100)*0.2</f>
        <v>19.801980198019805</v>
      </c>
      <c r="D6" s="22">
        <f>(('Данные для ввода на bus.gov.ru'!BC5/'Данные для ввода на bus.gov.ru'!BD5)*100)*0.5</f>
        <v>48.514851485148512</v>
      </c>
      <c r="E6" s="22">
        <f t="shared" si="0"/>
        <v>97.128712871287121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8"/>
    </row>
    <row r="7" spans="1:26" ht="12.75" customHeight="1" x14ac:dyDescent="0.2">
      <c r="A7" s="3" t="str">
        <f>'Данные для ввода на bus.gov.ru'!A6</f>
        <v>Лицей №1</v>
      </c>
      <c r="B7" s="22">
        <f>(('Данные для ввода на bus.gov.ru'!AW6/'Данные для ввода на bus.gov.ru'!AX6)*100)*0.3</f>
        <v>28.725663716814157</v>
      </c>
      <c r="C7" s="22">
        <f>(('Данные для ввода на bus.gov.ru'!AZ6/'Данные для ввода на bus.gov.ru'!BA6)*100)*0.2</f>
        <v>19.008849557522122</v>
      </c>
      <c r="D7" s="22">
        <f>(('Данные для ввода на bus.gov.ru'!BC6/'Данные для ввода на bus.gov.ru'!BD6)*100)*0.5</f>
        <v>48.761061946902657</v>
      </c>
      <c r="E7" s="22">
        <f t="shared" si="0"/>
        <v>96.495575221238937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8"/>
    </row>
    <row r="8" spans="1:26" ht="12.75" customHeight="1" x14ac:dyDescent="0.2">
      <c r="A8" s="3" t="str">
        <f>'Данные для ввода на bus.gov.ru'!A7</f>
        <v>Основная общеобразовательная школа №5</v>
      </c>
      <c r="B8" s="22">
        <f>(('Данные для ввода на bus.gov.ru'!AW7/'Данные для ввода на bus.gov.ru'!AX7)*100)*0.3</f>
        <v>25.661538461538463</v>
      </c>
      <c r="C8" s="22">
        <f>(('Данные для ввода на bus.gov.ru'!AZ7/'Данные для ввода на bus.gov.ru'!BA7)*100)*0.2</f>
        <v>17.53846153846154</v>
      </c>
      <c r="D8" s="22">
        <f>(('Данные для ввода на bus.gov.ru'!BC7/'Данные для ввода на bus.gov.ru'!BD7)*100)*0.5</f>
        <v>44.61538461538462</v>
      </c>
      <c r="E8" s="22">
        <f t="shared" si="0"/>
        <v>87.81538461538463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8"/>
    </row>
    <row r="9" spans="1:26" ht="12.75" customHeight="1" x14ac:dyDescent="0.2">
      <c r="A9" s="3" t="str">
        <f>'Данные для ввода на bus.gov.ru'!A8</f>
        <v>Спортивная школа «Чемпион»</v>
      </c>
      <c r="B9" s="22">
        <f>(('Данные для ввода на bus.gov.ru'!AW8/'Данные для ввода на bus.gov.ru'!AX8)*100)*0.3</f>
        <v>29.032258064516128</v>
      </c>
      <c r="C9" s="22">
        <f>(('Данные для ввода на bus.gov.ru'!AZ8/'Данные для ввода на bus.gov.ru'!BA8)*100)*0.2</f>
        <v>18.387096774193548</v>
      </c>
      <c r="D9" s="22">
        <f>(('Данные для ввода на bus.gov.ru'!BC8/'Данные для ввода на bus.gov.ru'!BD8)*100)*0.5</f>
        <v>45.967741935483872</v>
      </c>
      <c r="E9" s="22">
        <f t="shared" si="0"/>
        <v>93.387096774193552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8"/>
    </row>
    <row r="10" spans="1:26" ht="12.75" customHeight="1" x14ac:dyDescent="0.2">
      <c r="A10" s="3" t="str">
        <f>'Данные для ввода на bus.gov.ru'!A9</f>
        <v>Средняя общеобразовательная школа №2</v>
      </c>
      <c r="B10" s="22">
        <f>(('Данные для ввода на bus.gov.ru'!AW9/'Данные для ввода на bus.gov.ru'!AX9)*100)*0.3</f>
        <v>27.881040892193308</v>
      </c>
      <c r="C10" s="22">
        <f>(('Данные для ввода на bus.gov.ru'!AZ9/'Данные для ввода на bus.gov.ru'!BA9)*100)*0.2</f>
        <v>18.36431226765799</v>
      </c>
      <c r="D10" s="22">
        <f>(('Данные для ввода на bus.gov.ru'!BC9/'Данные для ввода на bus.gov.ru'!BD9)*100)*0.5</f>
        <v>45.910780669144977</v>
      </c>
      <c r="E10" s="22">
        <f t="shared" si="0"/>
        <v>92.156133828996275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8"/>
    </row>
    <row r="11" spans="1:26" ht="12.75" customHeight="1" x14ac:dyDescent="0.2">
      <c r="A11" s="3" t="str">
        <f>'Данные для ввода на bus.gov.ru'!A10</f>
        <v>Средняя общеобразовательная школа №3</v>
      </c>
      <c r="B11" s="22">
        <f>(('Данные для ввода на bus.gov.ru'!AW10/'Данные для ввода на bus.gov.ru'!AX10)*100)*0.3</f>
        <v>27.530589543937708</v>
      </c>
      <c r="C11" s="22">
        <f>(('Данные для ввода на bus.gov.ru'!AZ10/'Данные для ввода на bus.gov.ru'!BA10)*100)*0.2</f>
        <v>18.353726362625139</v>
      </c>
      <c r="D11" s="22">
        <f>(('Данные для ввода на bus.gov.ru'!BC10/'Данные для ввода на bus.gov.ru'!BD10)*100)*0.5</f>
        <v>45.939933259176861</v>
      </c>
      <c r="E11" s="22">
        <f t="shared" si="0"/>
        <v>91.824249165739701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/>
    </row>
    <row r="12" spans="1:26" ht="12.75" customHeight="1" x14ac:dyDescent="0.2">
      <c r="A12" s="3" t="str">
        <f>'Данные для ввода на bus.gov.ru'!A11</f>
        <v>Средняя общеобразовательная школа №7</v>
      </c>
      <c r="B12" s="22">
        <f>(('Данные для ввода на bus.gov.ru'!AW11/'Данные для ввода на bus.gov.ru'!AX11)*100)*0.3</f>
        <v>26.891891891891891</v>
      </c>
      <c r="C12" s="22">
        <f>(('Данные для ввода на bus.gov.ru'!AZ11/'Данные для ввода на bus.gov.ru'!BA11)*100)*0.2</f>
        <v>17.747747747747749</v>
      </c>
      <c r="D12" s="22">
        <f>(('Данные для ввода на bus.gov.ru'!BC11/'Данные для ввода на bus.gov.ru'!BD11)*100)*0.5</f>
        <v>46.171171171171174</v>
      </c>
      <c r="E12" s="22">
        <f t="shared" si="0"/>
        <v>90.810810810810807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8"/>
    </row>
    <row r="13" spans="1:26" ht="12.75" customHeight="1" x14ac:dyDescent="0.2">
      <c r="A13" s="3" t="str">
        <f>'Данные для ввода на bus.gov.ru'!A12</f>
        <v>Средняя общеобразовательная школа им. М.И. Калинина</v>
      </c>
      <c r="B13" s="22">
        <f>(('Данные для ввода на bus.gov.ru'!AW12/'Данные для ввода на bus.gov.ru'!AX12)*100)*0.3</f>
        <v>28.023426061493407</v>
      </c>
      <c r="C13" s="22">
        <f>(('Данные для ввода на bus.gov.ru'!AZ12/'Данные для ввода на bus.gov.ru'!BA12)*100)*0.2</f>
        <v>18.770131771595903</v>
      </c>
      <c r="D13" s="22">
        <f>(('Данные для ввода на bus.gov.ru'!BC12/'Данные для ввода на bus.gov.ru'!BD12)*100)*0.5</f>
        <v>46.998535871156662</v>
      </c>
      <c r="E13" s="22">
        <f t="shared" si="0"/>
        <v>93.792093704245971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8"/>
    </row>
    <row r="14" spans="1:26" ht="12.75" customHeight="1" x14ac:dyDescent="0.2">
      <c r="A14" s="3" t="str">
        <f>'Данные для ввода на bus.gov.ru'!A13</f>
        <v>Станция юных техников</v>
      </c>
      <c r="B14" s="22">
        <f>(('Данные для ввода на bus.gov.ru'!AW13/'Данные для ввода на bus.gov.ru'!AX13)*100)*0.3</f>
        <v>29.411764705882348</v>
      </c>
      <c r="C14" s="22">
        <f>(('Данные для ввода на bus.gov.ru'!AZ13/'Данные для ввода на bus.gov.ru'!BA13)*100)*0.2</f>
        <v>19.738562091503269</v>
      </c>
      <c r="D14" s="22">
        <f>(('Данные для ввода на bus.gov.ru'!BC13/'Данные для ввода на bus.gov.ru'!BD13)*100)*0.5</f>
        <v>49.346405228758172</v>
      </c>
      <c r="E14" s="22">
        <f t="shared" si="0"/>
        <v>98.496732026143789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8"/>
    </row>
    <row r="15" spans="1:26" ht="12.75" customHeight="1" x14ac:dyDescent="0.2">
      <c r="A15" s="3" t="str">
        <f>'Данные для ввода на bus.gov.ru'!A14</f>
        <v>Центр развития творчества детей и юношества</v>
      </c>
      <c r="B15" s="22">
        <f>(('Данные для ввода на bus.gov.ru'!AW14/'Данные для ввода на bus.gov.ru'!AX14)*100)*0.3</f>
        <v>29.235668789808916</v>
      </c>
      <c r="C15" s="22">
        <f>(('Данные для ввода на bus.gov.ru'!AZ14/'Данные для ввода на bus.gov.ru'!BA14)*100)*0.2</f>
        <v>19.29936305732484</v>
      </c>
      <c r="D15" s="22">
        <f>(('Данные для ввода на bus.gov.ru'!BC14/'Данные для ввода на bus.gov.ru'!BD14)*100)*0.5</f>
        <v>49.363057324840767</v>
      </c>
      <c r="E15" s="22">
        <f t="shared" si="0"/>
        <v>97.898089171974519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8"/>
    </row>
    <row r="16" spans="1:26" ht="12.75" x14ac:dyDescent="0.2">
      <c r="A16" s="2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8"/>
    </row>
    <row r="17" spans="1:26" ht="12.75" x14ac:dyDescent="0.2">
      <c r="A17" s="2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8"/>
    </row>
    <row r="18" spans="1:26" ht="12.75" x14ac:dyDescent="0.2">
      <c r="A18" s="2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8"/>
    </row>
    <row r="19" spans="1:26" ht="12.75" x14ac:dyDescent="0.2">
      <c r="A19" s="2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8"/>
    </row>
    <row r="20" spans="1:26" ht="12.75" x14ac:dyDescent="0.2">
      <c r="A20" s="2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8"/>
    </row>
    <row r="21" spans="1:26" ht="15.75" customHeight="1" x14ac:dyDescent="0.2">
      <c r="A21" s="23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8"/>
    </row>
    <row r="22" spans="1:26" ht="15.75" customHeight="1" x14ac:dyDescent="0.2">
      <c r="A22" s="2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8"/>
    </row>
    <row r="23" spans="1:26" ht="15.75" customHeight="1" x14ac:dyDescent="0.2">
      <c r="A23" s="2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8"/>
    </row>
    <row r="24" spans="1:26" ht="15.75" customHeight="1" x14ac:dyDescent="0.2">
      <c r="A24" s="2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8"/>
    </row>
    <row r="25" spans="1:26" ht="15.75" customHeight="1" x14ac:dyDescent="0.2">
      <c r="A25" s="2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8"/>
    </row>
    <row r="26" spans="1:26" ht="15.75" customHeight="1" x14ac:dyDescent="0.2">
      <c r="A26" s="2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8"/>
    </row>
    <row r="27" spans="1:26" ht="15.75" customHeight="1" x14ac:dyDescent="0.2">
      <c r="A27" s="2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8"/>
    </row>
    <row r="28" spans="1:26" ht="15.75" customHeight="1" x14ac:dyDescent="0.2">
      <c r="A28" s="2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8"/>
    </row>
    <row r="29" spans="1:26" ht="15.75" customHeight="1" x14ac:dyDescent="0.2">
      <c r="A29" s="2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8"/>
    </row>
    <row r="30" spans="1:26" ht="15.75" customHeight="1" x14ac:dyDescent="0.2">
      <c r="A30" s="2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8"/>
    </row>
    <row r="31" spans="1:26" ht="15.75" customHeight="1" x14ac:dyDescent="0.2">
      <c r="A31" s="2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8"/>
    </row>
    <row r="32" spans="1:26" ht="15.75" customHeight="1" x14ac:dyDescent="0.2">
      <c r="A32" s="2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8"/>
    </row>
    <row r="33" spans="1:26" ht="15.75" customHeight="1" x14ac:dyDescent="0.2">
      <c r="A33" s="2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8"/>
    </row>
    <row r="34" spans="1:26" ht="15.75" customHeight="1" x14ac:dyDescent="0.2">
      <c r="A34" s="2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8"/>
    </row>
    <row r="35" spans="1:26" ht="15.75" customHeight="1" x14ac:dyDescent="0.2">
      <c r="A35" s="2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8"/>
    </row>
    <row r="36" spans="1:26" ht="15.75" customHeight="1" x14ac:dyDescent="0.2">
      <c r="A36" s="2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8"/>
    </row>
    <row r="37" spans="1:26" ht="15.75" customHeight="1" x14ac:dyDescent="0.2">
      <c r="A37" s="2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8"/>
    </row>
    <row r="38" spans="1:26" ht="15.75" customHeight="1" x14ac:dyDescent="0.2">
      <c r="A38" s="2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8"/>
    </row>
    <row r="39" spans="1:26" ht="15.75" customHeight="1" x14ac:dyDescent="0.2">
      <c r="A39" s="2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8"/>
    </row>
    <row r="40" spans="1:26" ht="15.75" customHeight="1" x14ac:dyDescent="0.2">
      <c r="A40" s="2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8"/>
    </row>
    <row r="41" spans="1:26" ht="15.75" customHeight="1" x14ac:dyDescent="0.2">
      <c r="A41" s="2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8"/>
    </row>
    <row r="42" spans="1:26" ht="15.75" customHeight="1" x14ac:dyDescent="0.2">
      <c r="A42" s="2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8"/>
    </row>
    <row r="43" spans="1:26" ht="15.75" customHeight="1" x14ac:dyDescent="0.2">
      <c r="A43" s="2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8"/>
    </row>
    <row r="44" spans="1:26" ht="15.75" customHeight="1" x14ac:dyDescent="0.2">
      <c r="A44" s="2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8"/>
    </row>
    <row r="45" spans="1:26" ht="15.75" customHeight="1" x14ac:dyDescent="0.2">
      <c r="A45" s="2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8"/>
    </row>
    <row r="46" spans="1:26" ht="15.75" customHeight="1" x14ac:dyDescent="0.2">
      <c r="A46" s="2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8"/>
    </row>
    <row r="47" spans="1:26" ht="15.75" customHeight="1" x14ac:dyDescent="0.2">
      <c r="A47" s="2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8"/>
    </row>
    <row r="48" spans="1:26" ht="15.75" customHeight="1" x14ac:dyDescent="0.2">
      <c r="A48" s="2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8"/>
    </row>
    <row r="49" spans="1:26" ht="15.75" customHeight="1" x14ac:dyDescent="0.2">
      <c r="A49" s="2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8"/>
    </row>
    <row r="50" spans="1:26" ht="15.75" customHeight="1" x14ac:dyDescent="0.2">
      <c r="A50" s="23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8"/>
    </row>
    <row r="51" spans="1:26" ht="15.75" customHeight="1" x14ac:dyDescent="0.2">
      <c r="A51" s="2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8"/>
    </row>
    <row r="52" spans="1:26" ht="15.75" customHeight="1" x14ac:dyDescent="0.2">
      <c r="A52" s="2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8"/>
    </row>
    <row r="53" spans="1:26" ht="15.75" customHeight="1" x14ac:dyDescent="0.2">
      <c r="A53" s="2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8"/>
    </row>
    <row r="54" spans="1:26" ht="15.75" customHeight="1" x14ac:dyDescent="0.2">
      <c r="A54" s="2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8"/>
    </row>
    <row r="55" spans="1:26" ht="15.75" customHeight="1" x14ac:dyDescent="0.2">
      <c r="A55" s="2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8"/>
    </row>
    <row r="56" spans="1:26" ht="15.75" customHeight="1" x14ac:dyDescent="0.2">
      <c r="A56" s="2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8"/>
    </row>
    <row r="57" spans="1:26" ht="15.75" customHeight="1" x14ac:dyDescent="0.2">
      <c r="A57" s="2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8"/>
    </row>
    <row r="58" spans="1:26" ht="15.75" customHeight="1" x14ac:dyDescent="0.2">
      <c r="A58" s="2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8"/>
    </row>
    <row r="59" spans="1:26" ht="15.75" customHeight="1" x14ac:dyDescent="0.2">
      <c r="A59" s="2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8"/>
    </row>
    <row r="60" spans="1:26" ht="15.75" customHeight="1" x14ac:dyDescent="0.2">
      <c r="A60" s="2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8"/>
    </row>
    <row r="61" spans="1:26" ht="15.75" customHeight="1" x14ac:dyDescent="0.2">
      <c r="A61" s="2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8"/>
    </row>
    <row r="62" spans="1:26" ht="15.75" customHeight="1" x14ac:dyDescent="0.2">
      <c r="A62" s="2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8"/>
    </row>
    <row r="63" spans="1:26" ht="15.75" customHeight="1" x14ac:dyDescent="0.2">
      <c r="A63" s="2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8"/>
    </row>
    <row r="64" spans="1:26" ht="15.75" customHeight="1" x14ac:dyDescent="0.2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8"/>
    </row>
    <row r="65" spans="1:26" ht="15.75" customHeight="1" x14ac:dyDescent="0.2">
      <c r="A65" s="2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8"/>
    </row>
    <row r="66" spans="1:26" ht="15.75" customHeight="1" x14ac:dyDescent="0.2">
      <c r="A66" s="2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8"/>
    </row>
    <row r="67" spans="1:26" ht="15.75" customHeight="1" x14ac:dyDescent="0.2">
      <c r="A67" s="2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8"/>
    </row>
    <row r="68" spans="1:26" ht="15.75" customHeight="1" x14ac:dyDescent="0.2">
      <c r="A68" s="2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8"/>
    </row>
    <row r="69" spans="1:26" ht="15.75" customHeight="1" x14ac:dyDescent="0.2">
      <c r="A69" s="2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8"/>
    </row>
    <row r="70" spans="1:26" ht="15.75" customHeight="1" x14ac:dyDescent="0.2">
      <c r="A70" s="2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8"/>
    </row>
    <row r="71" spans="1:26" ht="15.75" customHeight="1" x14ac:dyDescent="0.2">
      <c r="A71" s="2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8"/>
    </row>
    <row r="72" spans="1:26" ht="15.75" customHeight="1" x14ac:dyDescent="0.2">
      <c r="A72" s="23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8"/>
    </row>
    <row r="73" spans="1:26" ht="15.75" customHeight="1" x14ac:dyDescent="0.2">
      <c r="A73" s="23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8"/>
    </row>
    <row r="74" spans="1:26" ht="15.75" customHeight="1" x14ac:dyDescent="0.2">
      <c r="A74" s="23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8"/>
    </row>
    <row r="75" spans="1:26" ht="15.75" customHeight="1" x14ac:dyDescent="0.2">
      <c r="A75" s="23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8"/>
    </row>
    <row r="76" spans="1:26" ht="15.75" customHeight="1" x14ac:dyDescent="0.2">
      <c r="A76" s="2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8"/>
    </row>
    <row r="77" spans="1:26" ht="15.75" customHeight="1" x14ac:dyDescent="0.2">
      <c r="A77" s="23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8"/>
    </row>
    <row r="78" spans="1:26" ht="15.75" customHeight="1" x14ac:dyDescent="0.2">
      <c r="A78" s="23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8"/>
    </row>
    <row r="79" spans="1:26" ht="15.75" customHeight="1" x14ac:dyDescent="0.2">
      <c r="A79" s="23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8"/>
    </row>
    <row r="80" spans="1:26" ht="15.75" customHeight="1" x14ac:dyDescent="0.2">
      <c r="A80" s="23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8"/>
    </row>
    <row r="81" spans="1:26" ht="15.75" customHeight="1" x14ac:dyDescent="0.2">
      <c r="A81" s="23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8"/>
    </row>
    <row r="82" spans="1:26" ht="15.75" customHeight="1" x14ac:dyDescent="0.2">
      <c r="A82" s="2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8"/>
    </row>
    <row r="83" spans="1:26" ht="15.75" customHeight="1" x14ac:dyDescent="0.2">
      <c r="A83" s="23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8"/>
    </row>
    <row r="84" spans="1:26" ht="15.75" customHeight="1" x14ac:dyDescent="0.2">
      <c r="A84" s="23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8"/>
    </row>
    <row r="85" spans="1:26" ht="15.75" customHeight="1" x14ac:dyDescent="0.2">
      <c r="A85" s="23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8"/>
    </row>
    <row r="86" spans="1:26" ht="15.75" customHeight="1" x14ac:dyDescent="0.2">
      <c r="A86" s="23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8"/>
    </row>
    <row r="87" spans="1:26" ht="15.75" customHeight="1" x14ac:dyDescent="0.2">
      <c r="A87" s="23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8"/>
    </row>
    <row r="88" spans="1:26" ht="15.75" customHeight="1" x14ac:dyDescent="0.2">
      <c r="A88" s="23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8"/>
    </row>
    <row r="89" spans="1:26" ht="15.75" customHeight="1" x14ac:dyDescent="0.2">
      <c r="A89" s="23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8"/>
    </row>
    <row r="90" spans="1:26" ht="15.75" customHeight="1" x14ac:dyDescent="0.2">
      <c r="A90" s="23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8"/>
    </row>
    <row r="91" spans="1:26" ht="15.75" customHeight="1" x14ac:dyDescent="0.2">
      <c r="A91" s="23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8"/>
    </row>
    <row r="92" spans="1:26" ht="15.75" customHeight="1" x14ac:dyDescent="0.2">
      <c r="A92" s="23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8"/>
    </row>
    <row r="93" spans="1:26" ht="15.75" customHeight="1" x14ac:dyDescent="0.2">
      <c r="A93" s="23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8"/>
    </row>
    <row r="94" spans="1:26" ht="15.75" customHeight="1" x14ac:dyDescent="0.2">
      <c r="A94" s="23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8"/>
    </row>
    <row r="95" spans="1:26" ht="15.75" customHeight="1" x14ac:dyDescent="0.2">
      <c r="A95" s="23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8"/>
    </row>
    <row r="96" spans="1:26" ht="15.75" customHeight="1" x14ac:dyDescent="0.2">
      <c r="A96" s="23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8"/>
    </row>
    <row r="97" spans="1:26" ht="15.75" customHeight="1" x14ac:dyDescent="0.2">
      <c r="A97" s="23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8"/>
    </row>
    <row r="98" spans="1:26" ht="15.75" customHeight="1" x14ac:dyDescent="0.2">
      <c r="A98" s="23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8"/>
    </row>
    <row r="99" spans="1:26" ht="15.75" customHeight="1" x14ac:dyDescent="0.2">
      <c r="A99" s="23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8"/>
    </row>
    <row r="100" spans="1:26" ht="15.75" customHeight="1" x14ac:dyDescent="0.2">
      <c r="A100" s="23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8"/>
    </row>
    <row r="101" spans="1:26" ht="15.75" customHeight="1" x14ac:dyDescent="0.2">
      <c r="A101" s="23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8"/>
    </row>
    <row r="102" spans="1:26" ht="15.75" customHeight="1" x14ac:dyDescent="0.2">
      <c r="A102" s="23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8"/>
    </row>
    <row r="103" spans="1:26" ht="15.75" customHeight="1" x14ac:dyDescent="0.2">
      <c r="A103" s="23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8"/>
    </row>
    <row r="104" spans="1:26" ht="15.75" customHeight="1" x14ac:dyDescent="0.2">
      <c r="A104" s="23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8"/>
    </row>
    <row r="105" spans="1:26" ht="15.75" customHeight="1" x14ac:dyDescent="0.2">
      <c r="A105" s="23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8"/>
    </row>
    <row r="106" spans="1:26" ht="15.75" customHeight="1" x14ac:dyDescent="0.2">
      <c r="A106" s="23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8"/>
    </row>
    <row r="107" spans="1:26" ht="15.75" customHeight="1" x14ac:dyDescent="0.2">
      <c r="A107" s="23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8"/>
    </row>
    <row r="108" spans="1:26" ht="15.75" customHeight="1" x14ac:dyDescent="0.2">
      <c r="A108" s="23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8"/>
    </row>
    <row r="109" spans="1:26" ht="15.75" customHeight="1" x14ac:dyDescent="0.2">
      <c r="A109" s="23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8"/>
    </row>
    <row r="110" spans="1:26" ht="15.75" customHeight="1" x14ac:dyDescent="0.2">
      <c r="A110" s="23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8"/>
    </row>
    <row r="111" spans="1:26" ht="15.75" customHeight="1" x14ac:dyDescent="0.2">
      <c r="A111" s="23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8"/>
    </row>
    <row r="112" spans="1:26" ht="15.75" customHeight="1" x14ac:dyDescent="0.2">
      <c r="A112" s="23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8"/>
    </row>
    <row r="113" spans="1:26" ht="15.75" customHeight="1" x14ac:dyDescent="0.2">
      <c r="A113" s="23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8"/>
    </row>
    <row r="114" spans="1:26" ht="15.75" customHeight="1" x14ac:dyDescent="0.2">
      <c r="A114" s="23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8"/>
    </row>
    <row r="115" spans="1:26" ht="15.75" customHeight="1" x14ac:dyDescent="0.2">
      <c r="A115" s="23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8"/>
    </row>
    <row r="116" spans="1:26" ht="15.75" customHeight="1" x14ac:dyDescent="0.2">
      <c r="A116" s="23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8"/>
    </row>
    <row r="117" spans="1:26" ht="15.75" customHeight="1" x14ac:dyDescent="0.2">
      <c r="A117" s="23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8"/>
    </row>
    <row r="118" spans="1:26" ht="15.75" customHeight="1" x14ac:dyDescent="0.2">
      <c r="A118" s="23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8"/>
    </row>
    <row r="119" spans="1:26" ht="15.75" customHeight="1" x14ac:dyDescent="0.2">
      <c r="A119" s="23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8"/>
    </row>
    <row r="120" spans="1:26" ht="15.75" customHeight="1" x14ac:dyDescent="0.2">
      <c r="A120" s="23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8"/>
    </row>
    <row r="121" spans="1:26" ht="15.75" customHeight="1" x14ac:dyDescent="0.2">
      <c r="A121" s="23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8"/>
    </row>
    <row r="122" spans="1:26" ht="15.75" customHeight="1" x14ac:dyDescent="0.2">
      <c r="A122" s="23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8"/>
    </row>
    <row r="123" spans="1:26" ht="15.75" customHeight="1" x14ac:dyDescent="0.2">
      <c r="A123" s="23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8"/>
    </row>
    <row r="124" spans="1:26" ht="15.75" customHeight="1" x14ac:dyDescent="0.2">
      <c r="A124" s="23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8"/>
    </row>
    <row r="125" spans="1:26" ht="15.75" customHeight="1" x14ac:dyDescent="0.2">
      <c r="A125" s="23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8"/>
    </row>
    <row r="126" spans="1:26" ht="15.75" customHeight="1" x14ac:dyDescent="0.2">
      <c r="A126" s="23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8"/>
    </row>
    <row r="127" spans="1:26" ht="15.75" customHeight="1" x14ac:dyDescent="0.2">
      <c r="A127" s="23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8"/>
    </row>
    <row r="128" spans="1:26" ht="15.75" customHeight="1" x14ac:dyDescent="0.2">
      <c r="A128" s="23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8"/>
    </row>
    <row r="129" spans="1:26" ht="15.75" customHeight="1" x14ac:dyDescent="0.2">
      <c r="A129" s="23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8"/>
    </row>
    <row r="130" spans="1:26" ht="15.75" customHeight="1" x14ac:dyDescent="0.2">
      <c r="A130" s="23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8"/>
    </row>
    <row r="131" spans="1:26" ht="15.75" customHeight="1" x14ac:dyDescent="0.2">
      <c r="A131" s="23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8"/>
    </row>
    <row r="132" spans="1:26" ht="15.75" customHeight="1" x14ac:dyDescent="0.2">
      <c r="A132" s="23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8"/>
    </row>
    <row r="133" spans="1:26" ht="15.75" customHeight="1" x14ac:dyDescent="0.2">
      <c r="A133" s="23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8"/>
    </row>
    <row r="134" spans="1:26" ht="15.75" customHeight="1" x14ac:dyDescent="0.2">
      <c r="A134" s="23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8"/>
    </row>
    <row r="135" spans="1:26" ht="15.75" customHeight="1" x14ac:dyDescent="0.2">
      <c r="A135" s="23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8"/>
    </row>
    <row r="136" spans="1:26" ht="15.75" customHeight="1" x14ac:dyDescent="0.2">
      <c r="A136" s="23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8"/>
    </row>
    <row r="137" spans="1:26" ht="15.75" customHeight="1" x14ac:dyDescent="0.2">
      <c r="A137" s="23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8"/>
    </row>
    <row r="138" spans="1:26" ht="15.75" customHeight="1" x14ac:dyDescent="0.2">
      <c r="A138" s="23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8"/>
    </row>
    <row r="139" spans="1:26" ht="15.75" customHeight="1" x14ac:dyDescent="0.2">
      <c r="A139" s="23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8"/>
    </row>
    <row r="140" spans="1:26" ht="15.75" customHeight="1" x14ac:dyDescent="0.2">
      <c r="A140" s="23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8"/>
    </row>
    <row r="141" spans="1:26" ht="15.75" customHeight="1" x14ac:dyDescent="0.2">
      <c r="A141" s="23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8"/>
    </row>
    <row r="142" spans="1:26" ht="15.75" customHeight="1" x14ac:dyDescent="0.2">
      <c r="A142" s="23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8"/>
    </row>
    <row r="143" spans="1:26" ht="15.75" customHeight="1" x14ac:dyDescent="0.2">
      <c r="A143" s="23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8"/>
    </row>
    <row r="144" spans="1:26" ht="15.75" customHeight="1" x14ac:dyDescent="0.2">
      <c r="A144" s="23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8"/>
    </row>
    <row r="145" spans="1:26" ht="15.75" customHeight="1" x14ac:dyDescent="0.2">
      <c r="A145" s="23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8"/>
    </row>
    <row r="146" spans="1:26" ht="15.75" customHeight="1" x14ac:dyDescent="0.2">
      <c r="A146" s="23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8"/>
    </row>
    <row r="147" spans="1:26" ht="15.75" customHeight="1" x14ac:dyDescent="0.2">
      <c r="A147" s="23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8"/>
    </row>
    <row r="148" spans="1:26" ht="15.75" customHeight="1" x14ac:dyDescent="0.2">
      <c r="A148" s="23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8"/>
    </row>
    <row r="149" spans="1:26" ht="15.75" customHeight="1" x14ac:dyDescent="0.2">
      <c r="A149" s="23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8"/>
    </row>
    <row r="150" spans="1:26" ht="15.75" customHeight="1" x14ac:dyDescent="0.2">
      <c r="A150" s="23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8"/>
    </row>
    <row r="151" spans="1:26" ht="15.75" customHeight="1" x14ac:dyDescent="0.2">
      <c r="A151" s="23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8"/>
    </row>
    <row r="152" spans="1:26" ht="15.75" customHeight="1" x14ac:dyDescent="0.2">
      <c r="A152" s="23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8"/>
    </row>
    <row r="153" spans="1:26" ht="15.75" customHeight="1" x14ac:dyDescent="0.2">
      <c r="A153" s="23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8"/>
    </row>
    <row r="154" spans="1:26" ht="15.75" customHeight="1" x14ac:dyDescent="0.2">
      <c r="A154" s="23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8"/>
    </row>
    <row r="155" spans="1:26" ht="15.75" customHeight="1" x14ac:dyDescent="0.2">
      <c r="A155" s="23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8"/>
    </row>
    <row r="156" spans="1:26" ht="15.75" customHeight="1" x14ac:dyDescent="0.2">
      <c r="A156" s="23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8"/>
    </row>
    <row r="157" spans="1:26" ht="15.75" customHeight="1" x14ac:dyDescent="0.2">
      <c r="A157" s="23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8"/>
    </row>
    <row r="158" spans="1:26" ht="15.75" customHeight="1" x14ac:dyDescent="0.2">
      <c r="A158" s="23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8"/>
    </row>
    <row r="159" spans="1:26" ht="15.75" customHeight="1" x14ac:dyDescent="0.2">
      <c r="A159" s="23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8"/>
    </row>
    <row r="160" spans="1:26" ht="15.75" customHeight="1" x14ac:dyDescent="0.2">
      <c r="A160" s="23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8"/>
    </row>
    <row r="161" spans="1:26" ht="15.75" customHeight="1" x14ac:dyDescent="0.2">
      <c r="A161" s="23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8"/>
    </row>
    <row r="162" spans="1:26" ht="15.75" customHeight="1" x14ac:dyDescent="0.2">
      <c r="A162" s="23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8"/>
    </row>
    <row r="163" spans="1:26" ht="15.75" customHeight="1" x14ac:dyDescent="0.2">
      <c r="A163" s="23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8"/>
    </row>
    <row r="164" spans="1:26" ht="15.75" customHeight="1" x14ac:dyDescent="0.2">
      <c r="A164" s="23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8"/>
    </row>
    <row r="165" spans="1:26" ht="15.75" customHeight="1" x14ac:dyDescent="0.2">
      <c r="A165" s="23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8"/>
    </row>
    <row r="166" spans="1:26" ht="15.75" customHeight="1" x14ac:dyDescent="0.2">
      <c r="A166" s="23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8"/>
    </row>
    <row r="167" spans="1:26" ht="15.75" customHeight="1" x14ac:dyDescent="0.2">
      <c r="A167" s="23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8"/>
    </row>
    <row r="168" spans="1:26" ht="15.75" customHeight="1" x14ac:dyDescent="0.2">
      <c r="A168" s="23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8"/>
    </row>
    <row r="169" spans="1:26" ht="15.75" customHeight="1" x14ac:dyDescent="0.2">
      <c r="A169" s="23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8"/>
    </row>
    <row r="170" spans="1:26" ht="15.75" customHeight="1" x14ac:dyDescent="0.2">
      <c r="A170" s="23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8"/>
    </row>
    <row r="171" spans="1:26" ht="15.75" customHeight="1" x14ac:dyDescent="0.2">
      <c r="A171" s="23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8"/>
    </row>
    <row r="172" spans="1:26" ht="15.75" customHeight="1" x14ac:dyDescent="0.2">
      <c r="A172" s="23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8"/>
    </row>
    <row r="173" spans="1:26" ht="15.75" customHeight="1" x14ac:dyDescent="0.2">
      <c r="A173" s="23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8"/>
    </row>
    <row r="174" spans="1:26" ht="15.75" customHeight="1" x14ac:dyDescent="0.2">
      <c r="A174" s="23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8"/>
    </row>
    <row r="175" spans="1:26" ht="15.75" customHeight="1" x14ac:dyDescent="0.2">
      <c r="A175" s="23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8"/>
    </row>
    <row r="176" spans="1:26" ht="15.75" customHeight="1" x14ac:dyDescent="0.2">
      <c r="A176" s="23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8"/>
    </row>
    <row r="177" spans="1:26" ht="15.75" customHeight="1" x14ac:dyDescent="0.2">
      <c r="A177" s="23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8"/>
    </row>
    <row r="178" spans="1:26" ht="15.75" customHeight="1" x14ac:dyDescent="0.2">
      <c r="A178" s="23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8"/>
    </row>
    <row r="179" spans="1:26" ht="15.75" customHeight="1" x14ac:dyDescent="0.2">
      <c r="A179" s="23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8"/>
    </row>
    <row r="180" spans="1:26" ht="15.75" customHeight="1" x14ac:dyDescent="0.2">
      <c r="A180" s="23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8"/>
    </row>
    <row r="181" spans="1:26" ht="15.75" customHeight="1" x14ac:dyDescent="0.2">
      <c r="A181" s="23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8"/>
    </row>
    <row r="182" spans="1:26" ht="15.75" customHeight="1" x14ac:dyDescent="0.2">
      <c r="A182" s="23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8"/>
    </row>
    <row r="183" spans="1:26" ht="15.75" customHeight="1" x14ac:dyDescent="0.2">
      <c r="A183" s="23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8"/>
    </row>
    <row r="184" spans="1:26" ht="15.75" customHeight="1" x14ac:dyDescent="0.2">
      <c r="A184" s="23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8"/>
    </row>
    <row r="185" spans="1:26" ht="15.75" customHeight="1" x14ac:dyDescent="0.2">
      <c r="A185" s="23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8"/>
    </row>
    <row r="186" spans="1:26" ht="15.75" customHeight="1" x14ac:dyDescent="0.2">
      <c r="A186" s="23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8"/>
    </row>
    <row r="187" spans="1:26" ht="15.75" customHeight="1" x14ac:dyDescent="0.2">
      <c r="A187" s="23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8"/>
    </row>
    <row r="188" spans="1:26" ht="15.75" customHeight="1" x14ac:dyDescent="0.2">
      <c r="A188" s="23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8"/>
    </row>
    <row r="189" spans="1:26" ht="15.75" customHeight="1" x14ac:dyDescent="0.2">
      <c r="A189" s="23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8"/>
    </row>
    <row r="190" spans="1:26" ht="15.75" customHeight="1" x14ac:dyDescent="0.2">
      <c r="A190" s="23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8"/>
    </row>
    <row r="191" spans="1:26" ht="15.75" customHeight="1" x14ac:dyDescent="0.2">
      <c r="A191" s="23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8"/>
    </row>
    <row r="192" spans="1:26" ht="15.75" customHeight="1" x14ac:dyDescent="0.2">
      <c r="A192" s="23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8"/>
    </row>
    <row r="193" spans="1:26" ht="15.75" customHeight="1" x14ac:dyDescent="0.2">
      <c r="A193" s="23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8"/>
    </row>
    <row r="194" spans="1:26" ht="15.75" customHeight="1" x14ac:dyDescent="0.2">
      <c r="A194" s="23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8"/>
    </row>
    <row r="195" spans="1:26" ht="15.75" customHeight="1" x14ac:dyDescent="0.2">
      <c r="A195" s="23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8"/>
    </row>
    <row r="196" spans="1:26" ht="15.75" customHeight="1" x14ac:dyDescent="0.2">
      <c r="A196" s="23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8"/>
    </row>
    <row r="197" spans="1:26" ht="15.75" customHeight="1" x14ac:dyDescent="0.2">
      <c r="A197" s="23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8"/>
    </row>
    <row r="198" spans="1:26" ht="15.75" customHeight="1" x14ac:dyDescent="0.2">
      <c r="A198" s="23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8"/>
    </row>
    <row r="199" spans="1:26" ht="15.75" customHeight="1" x14ac:dyDescent="0.2">
      <c r="A199" s="23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8"/>
    </row>
    <row r="200" spans="1:26" ht="15.75" customHeight="1" x14ac:dyDescent="0.2">
      <c r="A200" s="23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8"/>
    </row>
    <row r="201" spans="1:26" ht="15.75" customHeight="1" x14ac:dyDescent="0.2">
      <c r="A201" s="23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8"/>
    </row>
    <row r="202" spans="1:26" ht="15.75" customHeight="1" x14ac:dyDescent="0.2">
      <c r="A202" s="23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8"/>
    </row>
    <row r="203" spans="1:26" ht="15.75" customHeight="1" x14ac:dyDescent="0.2">
      <c r="A203" s="23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8"/>
    </row>
    <row r="204" spans="1:26" ht="15.75" customHeight="1" x14ac:dyDescent="0.2">
      <c r="A204" s="23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8"/>
    </row>
    <row r="205" spans="1:26" ht="15.75" customHeight="1" x14ac:dyDescent="0.2">
      <c r="A205" s="23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8"/>
    </row>
    <row r="206" spans="1:26" ht="15.75" customHeight="1" x14ac:dyDescent="0.2">
      <c r="A206" s="23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8"/>
    </row>
    <row r="207" spans="1:26" ht="15.75" customHeight="1" x14ac:dyDescent="0.2">
      <c r="A207" s="23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8"/>
    </row>
    <row r="208" spans="1:26" ht="15.75" customHeight="1" x14ac:dyDescent="0.2">
      <c r="A208" s="23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8"/>
    </row>
    <row r="209" spans="1:26" ht="15.75" customHeight="1" x14ac:dyDescent="0.2">
      <c r="A209" s="23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8"/>
    </row>
    <row r="210" spans="1:26" ht="15.75" customHeight="1" x14ac:dyDescent="0.2">
      <c r="A210" s="23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8"/>
    </row>
    <row r="211" spans="1:26" ht="15.75" customHeight="1" x14ac:dyDescent="0.2">
      <c r="A211" s="23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8"/>
    </row>
    <row r="212" spans="1:26" ht="15.75" customHeight="1" x14ac:dyDescent="0.2">
      <c r="A212" s="23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8"/>
    </row>
    <row r="213" spans="1:26" ht="15.75" customHeight="1" x14ac:dyDescent="0.2">
      <c r="A213" s="23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8"/>
    </row>
    <row r="214" spans="1:26" ht="15.75" customHeight="1" x14ac:dyDescent="0.2">
      <c r="A214" s="23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8"/>
    </row>
    <row r="215" spans="1:26" ht="15.75" customHeight="1" x14ac:dyDescent="0.2">
      <c r="A215" s="23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8"/>
    </row>
    <row r="216" spans="1:26" ht="15.75" customHeight="1" x14ac:dyDescent="0.2">
      <c r="A216" s="23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8"/>
    </row>
    <row r="217" spans="1:26" ht="15.75" customHeight="1" x14ac:dyDescent="0.2">
      <c r="A217" s="23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8"/>
    </row>
    <row r="218" spans="1:26" ht="15.75" customHeight="1" x14ac:dyDescent="0.2">
      <c r="A218" s="23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8"/>
    </row>
    <row r="219" spans="1:26" ht="15.75" customHeight="1" x14ac:dyDescent="0.2">
      <c r="A219" s="23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8"/>
    </row>
    <row r="220" spans="1:26" ht="15.75" customHeight="1" x14ac:dyDescent="0.2">
      <c r="A220" s="23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8"/>
    </row>
    <row r="221" spans="1:26" ht="15.75" customHeight="1" x14ac:dyDescent="0.2">
      <c r="A221" s="24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 x14ac:dyDescent="0.2">
      <c r="A222" s="24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 x14ac:dyDescent="0.2">
      <c r="A223" s="24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 x14ac:dyDescent="0.2">
      <c r="A224" s="24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 x14ac:dyDescent="0.2">
      <c r="A225" s="24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 x14ac:dyDescent="0.2">
      <c r="A226" s="24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 x14ac:dyDescent="0.2">
      <c r="A227" s="24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 x14ac:dyDescent="0.2">
      <c r="A228" s="24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 x14ac:dyDescent="0.2">
      <c r="A229" s="24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 x14ac:dyDescent="0.2">
      <c r="A230" s="24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 x14ac:dyDescent="0.2">
      <c r="A231" s="24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 x14ac:dyDescent="0.2">
      <c r="A232" s="24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 x14ac:dyDescent="0.2">
      <c r="A233" s="24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 x14ac:dyDescent="0.2">
      <c r="A234" s="24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 x14ac:dyDescent="0.2">
      <c r="A235" s="24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 x14ac:dyDescent="0.2">
      <c r="A236" s="24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 x14ac:dyDescent="0.2">
      <c r="A237" s="24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 x14ac:dyDescent="0.2">
      <c r="A238" s="24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 x14ac:dyDescent="0.2">
      <c r="A239" s="24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 x14ac:dyDescent="0.2">
      <c r="A240" s="24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 x14ac:dyDescent="0.2">
      <c r="A241" s="24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 x14ac:dyDescent="0.2">
      <c r="A242" s="24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 x14ac:dyDescent="0.2">
      <c r="A243" s="24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 x14ac:dyDescent="0.2">
      <c r="A244" s="24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 x14ac:dyDescent="0.2">
      <c r="A245" s="24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 x14ac:dyDescent="0.2">
      <c r="A246" s="24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 x14ac:dyDescent="0.2">
      <c r="A247" s="24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 x14ac:dyDescent="0.2">
      <c r="A248" s="24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 x14ac:dyDescent="0.2">
      <c r="A249" s="24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 x14ac:dyDescent="0.2">
      <c r="A250" s="24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 x14ac:dyDescent="0.2">
      <c r="A251" s="24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 x14ac:dyDescent="0.2">
      <c r="A252" s="24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 x14ac:dyDescent="0.2">
      <c r="A253" s="24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 x14ac:dyDescent="0.2">
      <c r="A254" s="24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 x14ac:dyDescent="0.2">
      <c r="A255" s="24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 x14ac:dyDescent="0.2">
      <c r="A256" s="24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 x14ac:dyDescent="0.2">
      <c r="A257" s="24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 x14ac:dyDescent="0.2">
      <c r="A258" s="24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 x14ac:dyDescent="0.2">
      <c r="A259" s="24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 x14ac:dyDescent="0.2">
      <c r="A260" s="24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 x14ac:dyDescent="0.2">
      <c r="A261" s="24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 x14ac:dyDescent="0.2">
      <c r="A262" s="24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 x14ac:dyDescent="0.2">
      <c r="A263" s="24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 x14ac:dyDescent="0.2">
      <c r="A264" s="24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 x14ac:dyDescent="0.2">
      <c r="A265" s="24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 x14ac:dyDescent="0.2">
      <c r="A266" s="24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 x14ac:dyDescent="0.2">
      <c r="A267" s="24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 x14ac:dyDescent="0.2">
      <c r="A268" s="24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 x14ac:dyDescent="0.2">
      <c r="A269" s="24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 x14ac:dyDescent="0.2">
      <c r="A270" s="24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 x14ac:dyDescent="0.2">
      <c r="A271" s="24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 x14ac:dyDescent="0.2">
      <c r="A272" s="24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 x14ac:dyDescent="0.2">
      <c r="A273" s="24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 x14ac:dyDescent="0.2">
      <c r="A274" s="24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 x14ac:dyDescent="0.2">
      <c r="A275" s="24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 x14ac:dyDescent="0.2">
      <c r="A276" s="24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 x14ac:dyDescent="0.2">
      <c r="A277" s="24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 x14ac:dyDescent="0.2">
      <c r="A278" s="24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 x14ac:dyDescent="0.2">
      <c r="A279" s="24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 x14ac:dyDescent="0.2">
      <c r="A280" s="24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 x14ac:dyDescent="0.2">
      <c r="A281" s="24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 x14ac:dyDescent="0.2">
      <c r="A282" s="24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 x14ac:dyDescent="0.2">
      <c r="A283" s="24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 x14ac:dyDescent="0.2">
      <c r="A284" s="24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 x14ac:dyDescent="0.2">
      <c r="A285" s="24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 x14ac:dyDescent="0.2">
      <c r="A286" s="24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 x14ac:dyDescent="0.2">
      <c r="A287" s="24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 x14ac:dyDescent="0.2">
      <c r="A288" s="24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 x14ac:dyDescent="0.2">
      <c r="A289" s="24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 x14ac:dyDescent="0.2">
      <c r="A290" s="24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 x14ac:dyDescent="0.2">
      <c r="A291" s="24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 x14ac:dyDescent="0.2">
      <c r="A292" s="24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 x14ac:dyDescent="0.2">
      <c r="A293" s="24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 x14ac:dyDescent="0.2">
      <c r="A294" s="24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 x14ac:dyDescent="0.2">
      <c r="A295" s="24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 x14ac:dyDescent="0.2">
      <c r="A296" s="24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 x14ac:dyDescent="0.2">
      <c r="A297" s="24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 x14ac:dyDescent="0.2">
      <c r="A298" s="24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 x14ac:dyDescent="0.2">
      <c r="A299" s="24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 x14ac:dyDescent="0.2">
      <c r="A300" s="24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 x14ac:dyDescent="0.2">
      <c r="A301" s="24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 x14ac:dyDescent="0.2">
      <c r="A302" s="24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 x14ac:dyDescent="0.2">
      <c r="A303" s="24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 x14ac:dyDescent="0.2">
      <c r="A304" s="24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 x14ac:dyDescent="0.2">
      <c r="A305" s="24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 x14ac:dyDescent="0.2">
      <c r="A306" s="24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 x14ac:dyDescent="0.2">
      <c r="A307" s="24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 x14ac:dyDescent="0.2">
      <c r="A308" s="24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 x14ac:dyDescent="0.2">
      <c r="A309" s="24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 x14ac:dyDescent="0.2">
      <c r="A310" s="24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 x14ac:dyDescent="0.2">
      <c r="A311" s="24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 x14ac:dyDescent="0.2">
      <c r="A312" s="24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 x14ac:dyDescent="0.2">
      <c r="A313" s="24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 x14ac:dyDescent="0.2">
      <c r="A314" s="24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 x14ac:dyDescent="0.2">
      <c r="A315" s="24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 x14ac:dyDescent="0.2">
      <c r="A316" s="24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 x14ac:dyDescent="0.2">
      <c r="A317" s="24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 x14ac:dyDescent="0.2">
      <c r="A318" s="24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 x14ac:dyDescent="0.2">
      <c r="A319" s="24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 x14ac:dyDescent="0.2">
      <c r="A320" s="24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 x14ac:dyDescent="0.2">
      <c r="A321" s="24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 x14ac:dyDescent="0.2">
      <c r="A322" s="24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 x14ac:dyDescent="0.2">
      <c r="A323" s="24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 x14ac:dyDescent="0.2">
      <c r="A324" s="24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 x14ac:dyDescent="0.2">
      <c r="A325" s="24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 x14ac:dyDescent="0.2">
      <c r="A326" s="24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 x14ac:dyDescent="0.2">
      <c r="A327" s="24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 x14ac:dyDescent="0.2">
      <c r="A328" s="24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 x14ac:dyDescent="0.2">
      <c r="A329" s="24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 x14ac:dyDescent="0.2">
      <c r="A330" s="24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 x14ac:dyDescent="0.2">
      <c r="A331" s="24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 x14ac:dyDescent="0.2">
      <c r="A332" s="24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 x14ac:dyDescent="0.2">
      <c r="A333" s="24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 x14ac:dyDescent="0.2">
      <c r="A334" s="24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 x14ac:dyDescent="0.2">
      <c r="A335" s="24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 x14ac:dyDescent="0.2">
      <c r="A336" s="24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 x14ac:dyDescent="0.2">
      <c r="A337" s="24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 x14ac:dyDescent="0.2">
      <c r="A338" s="24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 x14ac:dyDescent="0.2">
      <c r="A339" s="24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 x14ac:dyDescent="0.2">
      <c r="A340" s="24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 x14ac:dyDescent="0.2">
      <c r="A341" s="24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 x14ac:dyDescent="0.2">
      <c r="A342" s="24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 x14ac:dyDescent="0.2">
      <c r="A343" s="24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 x14ac:dyDescent="0.2">
      <c r="A344" s="24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 x14ac:dyDescent="0.2">
      <c r="A345" s="24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 x14ac:dyDescent="0.2">
      <c r="A346" s="24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 x14ac:dyDescent="0.2">
      <c r="A347" s="24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 x14ac:dyDescent="0.2">
      <c r="A348" s="24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 x14ac:dyDescent="0.2">
      <c r="A349" s="24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 x14ac:dyDescent="0.2">
      <c r="A350" s="24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 x14ac:dyDescent="0.2">
      <c r="A351" s="24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 x14ac:dyDescent="0.2">
      <c r="A352" s="24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 x14ac:dyDescent="0.2">
      <c r="A353" s="24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 x14ac:dyDescent="0.2">
      <c r="A354" s="24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 x14ac:dyDescent="0.2">
      <c r="A355" s="24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 x14ac:dyDescent="0.2">
      <c r="A356" s="24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 x14ac:dyDescent="0.2">
      <c r="A357" s="24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 x14ac:dyDescent="0.2">
      <c r="A358" s="24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 x14ac:dyDescent="0.2">
      <c r="A359" s="24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 x14ac:dyDescent="0.2">
      <c r="A360" s="24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 x14ac:dyDescent="0.2">
      <c r="A361" s="24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 x14ac:dyDescent="0.2">
      <c r="A362" s="24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 x14ac:dyDescent="0.2">
      <c r="A363" s="24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 x14ac:dyDescent="0.2">
      <c r="A364" s="24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 x14ac:dyDescent="0.2">
      <c r="A365" s="24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 x14ac:dyDescent="0.2">
      <c r="A366" s="24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 x14ac:dyDescent="0.2">
      <c r="A367" s="24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 x14ac:dyDescent="0.2">
      <c r="A368" s="24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 x14ac:dyDescent="0.2">
      <c r="A369" s="24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 x14ac:dyDescent="0.2">
      <c r="A370" s="24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 x14ac:dyDescent="0.2">
      <c r="A371" s="24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 x14ac:dyDescent="0.2">
      <c r="A372" s="24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 x14ac:dyDescent="0.2">
      <c r="A373" s="24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 x14ac:dyDescent="0.2">
      <c r="A374" s="24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 x14ac:dyDescent="0.2">
      <c r="A375" s="24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 x14ac:dyDescent="0.2">
      <c r="A376" s="24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 x14ac:dyDescent="0.2">
      <c r="A377" s="24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 x14ac:dyDescent="0.2">
      <c r="A378" s="24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 x14ac:dyDescent="0.2">
      <c r="A379" s="24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 x14ac:dyDescent="0.2">
      <c r="A380" s="24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 x14ac:dyDescent="0.2">
      <c r="A381" s="24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 x14ac:dyDescent="0.2">
      <c r="A382" s="24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 x14ac:dyDescent="0.2">
      <c r="A383" s="24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 x14ac:dyDescent="0.2">
      <c r="A384" s="24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 x14ac:dyDescent="0.2">
      <c r="A385" s="24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 x14ac:dyDescent="0.2">
      <c r="A386" s="24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 x14ac:dyDescent="0.2">
      <c r="A387" s="24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 x14ac:dyDescent="0.2">
      <c r="A388" s="24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 x14ac:dyDescent="0.2">
      <c r="A389" s="24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 x14ac:dyDescent="0.2">
      <c r="A390" s="24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 x14ac:dyDescent="0.2">
      <c r="A391" s="24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 x14ac:dyDescent="0.2">
      <c r="A392" s="24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 x14ac:dyDescent="0.2">
      <c r="A393" s="24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 x14ac:dyDescent="0.2">
      <c r="A394" s="24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 x14ac:dyDescent="0.2">
      <c r="A395" s="24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 x14ac:dyDescent="0.2">
      <c r="A396" s="24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 x14ac:dyDescent="0.2">
      <c r="A397" s="24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 x14ac:dyDescent="0.2">
      <c r="A398" s="24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 x14ac:dyDescent="0.2">
      <c r="A399" s="24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 x14ac:dyDescent="0.2">
      <c r="A400" s="24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 x14ac:dyDescent="0.2">
      <c r="A401" s="24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 x14ac:dyDescent="0.2">
      <c r="A402" s="24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 x14ac:dyDescent="0.2">
      <c r="A403" s="24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 x14ac:dyDescent="0.2">
      <c r="A404" s="24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 x14ac:dyDescent="0.2">
      <c r="A405" s="24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 x14ac:dyDescent="0.2">
      <c r="A406" s="24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 x14ac:dyDescent="0.2">
      <c r="A407" s="24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 x14ac:dyDescent="0.2">
      <c r="A408" s="24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 x14ac:dyDescent="0.2">
      <c r="A409" s="24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 x14ac:dyDescent="0.2">
      <c r="A410" s="24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 x14ac:dyDescent="0.2">
      <c r="A411" s="24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 x14ac:dyDescent="0.2">
      <c r="A412" s="24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 x14ac:dyDescent="0.2">
      <c r="A413" s="24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 x14ac:dyDescent="0.2">
      <c r="A414" s="24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 x14ac:dyDescent="0.2">
      <c r="A415" s="24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 x14ac:dyDescent="0.2">
      <c r="A416" s="24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 x14ac:dyDescent="0.2">
      <c r="A417" s="24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 x14ac:dyDescent="0.2">
      <c r="A418" s="24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 x14ac:dyDescent="0.2">
      <c r="A419" s="24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 x14ac:dyDescent="0.2">
      <c r="A420" s="24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 x14ac:dyDescent="0.2">
      <c r="A421" s="24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 x14ac:dyDescent="0.2">
      <c r="A422" s="24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 x14ac:dyDescent="0.2">
      <c r="A423" s="24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 x14ac:dyDescent="0.2">
      <c r="A424" s="24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 x14ac:dyDescent="0.2">
      <c r="A425" s="24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 x14ac:dyDescent="0.2">
      <c r="A426" s="24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 x14ac:dyDescent="0.2">
      <c r="A427" s="24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 x14ac:dyDescent="0.2">
      <c r="A428" s="24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 x14ac:dyDescent="0.2">
      <c r="A429" s="24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 x14ac:dyDescent="0.2">
      <c r="A430" s="24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 x14ac:dyDescent="0.2">
      <c r="A431" s="24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 x14ac:dyDescent="0.2">
      <c r="A432" s="24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 x14ac:dyDescent="0.2">
      <c r="A433" s="24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 x14ac:dyDescent="0.2">
      <c r="A434" s="24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 x14ac:dyDescent="0.2">
      <c r="A435" s="24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 x14ac:dyDescent="0.2">
      <c r="A436" s="24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 x14ac:dyDescent="0.2">
      <c r="A437" s="24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 x14ac:dyDescent="0.2">
      <c r="A438" s="24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 x14ac:dyDescent="0.2">
      <c r="A439" s="24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 x14ac:dyDescent="0.2">
      <c r="A440" s="24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 x14ac:dyDescent="0.2">
      <c r="A441" s="24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 x14ac:dyDescent="0.2">
      <c r="A442" s="24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 x14ac:dyDescent="0.2">
      <c r="A443" s="24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 x14ac:dyDescent="0.2">
      <c r="A444" s="24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 x14ac:dyDescent="0.2">
      <c r="A445" s="24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 x14ac:dyDescent="0.2">
      <c r="A446" s="24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 x14ac:dyDescent="0.2">
      <c r="A447" s="24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 x14ac:dyDescent="0.2">
      <c r="A448" s="24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 x14ac:dyDescent="0.2">
      <c r="A449" s="24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 x14ac:dyDescent="0.2">
      <c r="A450" s="24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 x14ac:dyDescent="0.2">
      <c r="A451" s="24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 x14ac:dyDescent="0.2">
      <c r="A452" s="24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 x14ac:dyDescent="0.2">
      <c r="A453" s="24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 x14ac:dyDescent="0.2">
      <c r="A454" s="24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 x14ac:dyDescent="0.2">
      <c r="A455" s="24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 x14ac:dyDescent="0.2">
      <c r="A456" s="24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 x14ac:dyDescent="0.2">
      <c r="A457" s="24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 x14ac:dyDescent="0.2">
      <c r="A458" s="24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 x14ac:dyDescent="0.2">
      <c r="A459" s="24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 x14ac:dyDescent="0.2">
      <c r="A460" s="24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 x14ac:dyDescent="0.2">
      <c r="A461" s="24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 x14ac:dyDescent="0.2">
      <c r="A462" s="24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 x14ac:dyDescent="0.2">
      <c r="A463" s="24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 x14ac:dyDescent="0.2">
      <c r="A464" s="24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 x14ac:dyDescent="0.2">
      <c r="A465" s="24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 x14ac:dyDescent="0.2">
      <c r="A466" s="24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 x14ac:dyDescent="0.2">
      <c r="A467" s="24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 x14ac:dyDescent="0.2">
      <c r="A468" s="24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 x14ac:dyDescent="0.2">
      <c r="A469" s="24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 x14ac:dyDescent="0.2">
      <c r="A470" s="24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 x14ac:dyDescent="0.2">
      <c r="A471" s="24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 x14ac:dyDescent="0.2">
      <c r="A472" s="24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 x14ac:dyDescent="0.2">
      <c r="A473" s="24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 x14ac:dyDescent="0.2">
      <c r="A474" s="24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 x14ac:dyDescent="0.2">
      <c r="A475" s="24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 x14ac:dyDescent="0.2">
      <c r="A476" s="24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 x14ac:dyDescent="0.2">
      <c r="A477" s="24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 x14ac:dyDescent="0.2">
      <c r="A478" s="24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 x14ac:dyDescent="0.2">
      <c r="A479" s="24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 x14ac:dyDescent="0.2">
      <c r="A480" s="24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 x14ac:dyDescent="0.2">
      <c r="A481" s="24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 x14ac:dyDescent="0.2">
      <c r="A482" s="24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 x14ac:dyDescent="0.2">
      <c r="A483" s="24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 x14ac:dyDescent="0.2">
      <c r="A484" s="24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 x14ac:dyDescent="0.2">
      <c r="A485" s="24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 x14ac:dyDescent="0.2">
      <c r="A486" s="24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 x14ac:dyDescent="0.2">
      <c r="A487" s="24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 x14ac:dyDescent="0.2">
      <c r="A488" s="24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 x14ac:dyDescent="0.2">
      <c r="A489" s="24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 x14ac:dyDescent="0.2">
      <c r="A490" s="24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 x14ac:dyDescent="0.2">
      <c r="A491" s="24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 x14ac:dyDescent="0.2">
      <c r="A492" s="24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 x14ac:dyDescent="0.2">
      <c r="A493" s="24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 x14ac:dyDescent="0.2">
      <c r="A494" s="24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 x14ac:dyDescent="0.2">
      <c r="A495" s="24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 x14ac:dyDescent="0.2">
      <c r="A496" s="24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 x14ac:dyDescent="0.2">
      <c r="A497" s="24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 x14ac:dyDescent="0.2">
      <c r="A498" s="24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 x14ac:dyDescent="0.2">
      <c r="A499" s="24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 x14ac:dyDescent="0.2">
      <c r="A500" s="24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 x14ac:dyDescent="0.2">
      <c r="A501" s="24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 x14ac:dyDescent="0.2">
      <c r="A502" s="24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 x14ac:dyDescent="0.2">
      <c r="A503" s="24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 x14ac:dyDescent="0.2">
      <c r="A504" s="24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 x14ac:dyDescent="0.2">
      <c r="A505" s="24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 x14ac:dyDescent="0.2">
      <c r="A506" s="24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 x14ac:dyDescent="0.2">
      <c r="A507" s="24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 x14ac:dyDescent="0.2">
      <c r="A508" s="24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 x14ac:dyDescent="0.2">
      <c r="A509" s="24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 x14ac:dyDescent="0.2">
      <c r="A510" s="24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 x14ac:dyDescent="0.2">
      <c r="A511" s="24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 x14ac:dyDescent="0.2">
      <c r="A512" s="24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 x14ac:dyDescent="0.2">
      <c r="A513" s="24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 x14ac:dyDescent="0.2">
      <c r="A514" s="24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 x14ac:dyDescent="0.2">
      <c r="A515" s="24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 x14ac:dyDescent="0.2">
      <c r="A516" s="24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 x14ac:dyDescent="0.2">
      <c r="A517" s="24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 x14ac:dyDescent="0.2">
      <c r="A518" s="24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 x14ac:dyDescent="0.2">
      <c r="A519" s="24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 x14ac:dyDescent="0.2">
      <c r="A520" s="24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 x14ac:dyDescent="0.2">
      <c r="A521" s="24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 x14ac:dyDescent="0.2">
      <c r="A522" s="24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 x14ac:dyDescent="0.2">
      <c r="A523" s="24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 x14ac:dyDescent="0.2">
      <c r="A524" s="24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 x14ac:dyDescent="0.2">
      <c r="A525" s="24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 x14ac:dyDescent="0.2">
      <c r="A526" s="24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 x14ac:dyDescent="0.2">
      <c r="A527" s="24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 x14ac:dyDescent="0.2">
      <c r="A528" s="24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 x14ac:dyDescent="0.2">
      <c r="A529" s="24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 x14ac:dyDescent="0.2">
      <c r="A530" s="24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 x14ac:dyDescent="0.2">
      <c r="A531" s="24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 x14ac:dyDescent="0.2">
      <c r="A532" s="24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 x14ac:dyDescent="0.2">
      <c r="A533" s="24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 x14ac:dyDescent="0.2">
      <c r="A534" s="24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 x14ac:dyDescent="0.2">
      <c r="A535" s="24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 x14ac:dyDescent="0.2">
      <c r="A536" s="24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 x14ac:dyDescent="0.2">
      <c r="A537" s="24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 x14ac:dyDescent="0.2">
      <c r="A538" s="24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 x14ac:dyDescent="0.2">
      <c r="A539" s="24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 x14ac:dyDescent="0.2">
      <c r="A540" s="24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 x14ac:dyDescent="0.2">
      <c r="A541" s="24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 x14ac:dyDescent="0.2">
      <c r="A542" s="24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 x14ac:dyDescent="0.2">
      <c r="A543" s="24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 x14ac:dyDescent="0.2">
      <c r="A544" s="24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 x14ac:dyDescent="0.2">
      <c r="A545" s="24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 x14ac:dyDescent="0.2">
      <c r="A546" s="24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 x14ac:dyDescent="0.2">
      <c r="A547" s="24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 x14ac:dyDescent="0.2">
      <c r="A548" s="24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 x14ac:dyDescent="0.2">
      <c r="A549" s="24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 x14ac:dyDescent="0.2">
      <c r="A550" s="24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 x14ac:dyDescent="0.2">
      <c r="A551" s="24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 x14ac:dyDescent="0.2">
      <c r="A552" s="24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 x14ac:dyDescent="0.2">
      <c r="A553" s="24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 x14ac:dyDescent="0.2">
      <c r="A554" s="24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 x14ac:dyDescent="0.2">
      <c r="A555" s="24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 x14ac:dyDescent="0.2">
      <c r="A556" s="24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 x14ac:dyDescent="0.2">
      <c r="A557" s="24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 x14ac:dyDescent="0.2">
      <c r="A558" s="24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 x14ac:dyDescent="0.2">
      <c r="A559" s="24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 x14ac:dyDescent="0.2">
      <c r="A560" s="24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 x14ac:dyDescent="0.2">
      <c r="A561" s="24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 x14ac:dyDescent="0.2">
      <c r="A562" s="24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 x14ac:dyDescent="0.2">
      <c r="A563" s="24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 x14ac:dyDescent="0.2">
      <c r="A564" s="24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 x14ac:dyDescent="0.2">
      <c r="A565" s="24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 x14ac:dyDescent="0.2">
      <c r="A566" s="24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 x14ac:dyDescent="0.2">
      <c r="A567" s="24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 x14ac:dyDescent="0.2">
      <c r="A568" s="24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 x14ac:dyDescent="0.2">
      <c r="A569" s="24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 x14ac:dyDescent="0.2">
      <c r="A570" s="24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 x14ac:dyDescent="0.2">
      <c r="A571" s="24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 x14ac:dyDescent="0.2">
      <c r="A572" s="24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 x14ac:dyDescent="0.2">
      <c r="A573" s="24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 x14ac:dyDescent="0.2">
      <c r="A574" s="24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 x14ac:dyDescent="0.2">
      <c r="A575" s="24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 x14ac:dyDescent="0.2">
      <c r="A576" s="24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 x14ac:dyDescent="0.2">
      <c r="A577" s="24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 x14ac:dyDescent="0.2">
      <c r="A578" s="24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 x14ac:dyDescent="0.2">
      <c r="A579" s="24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 x14ac:dyDescent="0.2">
      <c r="A580" s="24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 x14ac:dyDescent="0.2">
      <c r="A581" s="24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 x14ac:dyDescent="0.2">
      <c r="A582" s="24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 x14ac:dyDescent="0.2">
      <c r="A583" s="24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 x14ac:dyDescent="0.2">
      <c r="A584" s="24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 x14ac:dyDescent="0.2">
      <c r="A585" s="24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 x14ac:dyDescent="0.2">
      <c r="A586" s="24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 x14ac:dyDescent="0.2">
      <c r="A587" s="24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 x14ac:dyDescent="0.2">
      <c r="A588" s="24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 x14ac:dyDescent="0.2">
      <c r="A589" s="24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 x14ac:dyDescent="0.2">
      <c r="A590" s="24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 x14ac:dyDescent="0.2">
      <c r="A591" s="24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 x14ac:dyDescent="0.2">
      <c r="A592" s="24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 x14ac:dyDescent="0.2">
      <c r="A593" s="24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 x14ac:dyDescent="0.2">
      <c r="A594" s="24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 x14ac:dyDescent="0.2">
      <c r="A595" s="24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 x14ac:dyDescent="0.2">
      <c r="A596" s="24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 x14ac:dyDescent="0.2">
      <c r="A597" s="24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 x14ac:dyDescent="0.2">
      <c r="A598" s="24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 x14ac:dyDescent="0.2">
      <c r="A599" s="24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 x14ac:dyDescent="0.2">
      <c r="A600" s="24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 x14ac:dyDescent="0.2">
      <c r="A601" s="24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 x14ac:dyDescent="0.2">
      <c r="A602" s="24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 x14ac:dyDescent="0.2">
      <c r="A603" s="24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 x14ac:dyDescent="0.2">
      <c r="A604" s="24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 x14ac:dyDescent="0.2">
      <c r="A605" s="24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 x14ac:dyDescent="0.2">
      <c r="A606" s="24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 x14ac:dyDescent="0.2">
      <c r="A607" s="24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 x14ac:dyDescent="0.2">
      <c r="A608" s="24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 x14ac:dyDescent="0.2">
      <c r="A609" s="24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 x14ac:dyDescent="0.2">
      <c r="A610" s="24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 x14ac:dyDescent="0.2">
      <c r="A611" s="24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 x14ac:dyDescent="0.2">
      <c r="A612" s="24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 x14ac:dyDescent="0.2">
      <c r="A613" s="24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 x14ac:dyDescent="0.2">
      <c r="A614" s="24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 x14ac:dyDescent="0.2">
      <c r="A615" s="24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 x14ac:dyDescent="0.2">
      <c r="A616" s="24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 x14ac:dyDescent="0.2">
      <c r="A617" s="24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 x14ac:dyDescent="0.2">
      <c r="A618" s="24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 x14ac:dyDescent="0.2">
      <c r="A619" s="24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 x14ac:dyDescent="0.2">
      <c r="A620" s="24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 x14ac:dyDescent="0.2">
      <c r="A621" s="24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 x14ac:dyDescent="0.2">
      <c r="A622" s="24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 x14ac:dyDescent="0.2">
      <c r="A623" s="24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 x14ac:dyDescent="0.2">
      <c r="A624" s="24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 x14ac:dyDescent="0.2">
      <c r="A625" s="24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 x14ac:dyDescent="0.2">
      <c r="A626" s="24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 x14ac:dyDescent="0.2">
      <c r="A627" s="24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 x14ac:dyDescent="0.2">
      <c r="A628" s="24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 x14ac:dyDescent="0.2">
      <c r="A629" s="24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 x14ac:dyDescent="0.2">
      <c r="A630" s="24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 x14ac:dyDescent="0.2">
      <c r="A631" s="24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 x14ac:dyDescent="0.2">
      <c r="A632" s="24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 x14ac:dyDescent="0.2">
      <c r="A633" s="24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 x14ac:dyDescent="0.2">
      <c r="A634" s="24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 x14ac:dyDescent="0.2">
      <c r="A635" s="24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 x14ac:dyDescent="0.2">
      <c r="A636" s="24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 x14ac:dyDescent="0.2">
      <c r="A637" s="24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 x14ac:dyDescent="0.2">
      <c r="A638" s="24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 x14ac:dyDescent="0.2">
      <c r="A639" s="24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 x14ac:dyDescent="0.2">
      <c r="A640" s="24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 x14ac:dyDescent="0.2">
      <c r="A641" s="24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 x14ac:dyDescent="0.2">
      <c r="A642" s="24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 x14ac:dyDescent="0.2">
      <c r="A643" s="24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 x14ac:dyDescent="0.2">
      <c r="A644" s="24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 x14ac:dyDescent="0.2">
      <c r="A645" s="24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 x14ac:dyDescent="0.2">
      <c r="A646" s="24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 x14ac:dyDescent="0.2">
      <c r="A647" s="24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 x14ac:dyDescent="0.2">
      <c r="A648" s="24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 x14ac:dyDescent="0.2">
      <c r="A649" s="24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 x14ac:dyDescent="0.2">
      <c r="A650" s="24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 x14ac:dyDescent="0.2">
      <c r="A651" s="24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 x14ac:dyDescent="0.2">
      <c r="A652" s="24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 x14ac:dyDescent="0.2">
      <c r="A653" s="24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 x14ac:dyDescent="0.2">
      <c r="A654" s="24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 x14ac:dyDescent="0.2">
      <c r="A655" s="24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 x14ac:dyDescent="0.2">
      <c r="A656" s="24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 x14ac:dyDescent="0.2">
      <c r="A657" s="24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 x14ac:dyDescent="0.2">
      <c r="A658" s="24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 x14ac:dyDescent="0.2">
      <c r="A659" s="24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 x14ac:dyDescent="0.2">
      <c r="A660" s="24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 x14ac:dyDescent="0.2">
      <c r="A661" s="24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 x14ac:dyDescent="0.2">
      <c r="A662" s="24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 x14ac:dyDescent="0.2">
      <c r="A663" s="24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 x14ac:dyDescent="0.2">
      <c r="A664" s="24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 x14ac:dyDescent="0.2">
      <c r="A665" s="24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 x14ac:dyDescent="0.2">
      <c r="A666" s="24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 x14ac:dyDescent="0.2">
      <c r="A667" s="24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 x14ac:dyDescent="0.2">
      <c r="A668" s="24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 x14ac:dyDescent="0.2">
      <c r="A669" s="24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 x14ac:dyDescent="0.2">
      <c r="A670" s="24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 x14ac:dyDescent="0.2">
      <c r="A671" s="24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 x14ac:dyDescent="0.2">
      <c r="A672" s="24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 x14ac:dyDescent="0.2">
      <c r="A673" s="24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 x14ac:dyDescent="0.2">
      <c r="A674" s="24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 x14ac:dyDescent="0.2">
      <c r="A675" s="24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 x14ac:dyDescent="0.2">
      <c r="A676" s="24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 x14ac:dyDescent="0.2">
      <c r="A677" s="24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 x14ac:dyDescent="0.2">
      <c r="A678" s="24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 x14ac:dyDescent="0.2">
      <c r="A679" s="24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 x14ac:dyDescent="0.2">
      <c r="A680" s="24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 x14ac:dyDescent="0.2">
      <c r="A681" s="24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 x14ac:dyDescent="0.2">
      <c r="A682" s="24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 x14ac:dyDescent="0.2">
      <c r="A683" s="24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 x14ac:dyDescent="0.2">
      <c r="A684" s="24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 x14ac:dyDescent="0.2">
      <c r="A685" s="24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 x14ac:dyDescent="0.2">
      <c r="A686" s="24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 x14ac:dyDescent="0.2">
      <c r="A687" s="24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 x14ac:dyDescent="0.2">
      <c r="A688" s="24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 x14ac:dyDescent="0.2">
      <c r="A689" s="24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 x14ac:dyDescent="0.2">
      <c r="A690" s="24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 x14ac:dyDescent="0.2">
      <c r="A691" s="24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 x14ac:dyDescent="0.2">
      <c r="A692" s="24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 x14ac:dyDescent="0.2">
      <c r="A693" s="24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 x14ac:dyDescent="0.2">
      <c r="A694" s="24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 x14ac:dyDescent="0.2">
      <c r="A695" s="24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 x14ac:dyDescent="0.2">
      <c r="A696" s="24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 x14ac:dyDescent="0.2">
      <c r="A697" s="24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 x14ac:dyDescent="0.2">
      <c r="A698" s="24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 x14ac:dyDescent="0.2">
      <c r="A699" s="24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 x14ac:dyDescent="0.2">
      <c r="A700" s="24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 x14ac:dyDescent="0.2">
      <c r="A701" s="24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 x14ac:dyDescent="0.2">
      <c r="A702" s="24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 x14ac:dyDescent="0.2">
      <c r="A703" s="24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 x14ac:dyDescent="0.2">
      <c r="A704" s="24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 x14ac:dyDescent="0.2">
      <c r="A705" s="24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 x14ac:dyDescent="0.2">
      <c r="A706" s="24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 x14ac:dyDescent="0.2">
      <c r="A707" s="24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 x14ac:dyDescent="0.2">
      <c r="A708" s="24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 x14ac:dyDescent="0.2">
      <c r="A709" s="24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 x14ac:dyDescent="0.2">
      <c r="A710" s="24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 x14ac:dyDescent="0.2">
      <c r="A711" s="24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 x14ac:dyDescent="0.2">
      <c r="A712" s="24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 x14ac:dyDescent="0.2">
      <c r="A713" s="24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 x14ac:dyDescent="0.2">
      <c r="A714" s="24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 x14ac:dyDescent="0.2">
      <c r="A715" s="24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 x14ac:dyDescent="0.2">
      <c r="A716" s="24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 x14ac:dyDescent="0.2">
      <c r="A717" s="24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 x14ac:dyDescent="0.2">
      <c r="A718" s="24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 x14ac:dyDescent="0.2">
      <c r="A719" s="24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 x14ac:dyDescent="0.2">
      <c r="A720" s="24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 x14ac:dyDescent="0.2">
      <c r="A721" s="24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 x14ac:dyDescent="0.2">
      <c r="A722" s="24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 x14ac:dyDescent="0.2">
      <c r="A723" s="24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 x14ac:dyDescent="0.2">
      <c r="A724" s="24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 x14ac:dyDescent="0.2">
      <c r="A725" s="24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 x14ac:dyDescent="0.2">
      <c r="A726" s="24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 x14ac:dyDescent="0.2">
      <c r="A727" s="24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 x14ac:dyDescent="0.2">
      <c r="A728" s="24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 x14ac:dyDescent="0.2">
      <c r="A729" s="24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 x14ac:dyDescent="0.2">
      <c r="A730" s="24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 x14ac:dyDescent="0.2">
      <c r="A731" s="24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 x14ac:dyDescent="0.2">
      <c r="A732" s="24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 x14ac:dyDescent="0.2">
      <c r="A733" s="24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 x14ac:dyDescent="0.2">
      <c r="A734" s="24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 x14ac:dyDescent="0.2">
      <c r="A735" s="24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 x14ac:dyDescent="0.2">
      <c r="A736" s="24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 x14ac:dyDescent="0.2">
      <c r="A737" s="24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 x14ac:dyDescent="0.2">
      <c r="A738" s="24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 x14ac:dyDescent="0.2">
      <c r="A739" s="24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 x14ac:dyDescent="0.2">
      <c r="A740" s="24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 x14ac:dyDescent="0.2">
      <c r="A741" s="24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 x14ac:dyDescent="0.2">
      <c r="A742" s="24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 x14ac:dyDescent="0.2">
      <c r="A743" s="24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 x14ac:dyDescent="0.2">
      <c r="A744" s="24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 x14ac:dyDescent="0.2">
      <c r="A745" s="24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 x14ac:dyDescent="0.2">
      <c r="A746" s="24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 x14ac:dyDescent="0.2">
      <c r="A747" s="24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 x14ac:dyDescent="0.2">
      <c r="A748" s="24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 x14ac:dyDescent="0.2">
      <c r="A749" s="24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 x14ac:dyDescent="0.2">
      <c r="A750" s="24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 x14ac:dyDescent="0.2">
      <c r="A751" s="24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 x14ac:dyDescent="0.2">
      <c r="A752" s="24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 x14ac:dyDescent="0.2">
      <c r="A753" s="24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 x14ac:dyDescent="0.2">
      <c r="A754" s="24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 x14ac:dyDescent="0.2">
      <c r="A755" s="24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 x14ac:dyDescent="0.2">
      <c r="A756" s="24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 x14ac:dyDescent="0.2">
      <c r="A757" s="24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 x14ac:dyDescent="0.2">
      <c r="A758" s="24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 x14ac:dyDescent="0.2">
      <c r="A759" s="24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 x14ac:dyDescent="0.2">
      <c r="A760" s="24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 x14ac:dyDescent="0.2">
      <c r="A761" s="24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 x14ac:dyDescent="0.2">
      <c r="A762" s="24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 x14ac:dyDescent="0.2">
      <c r="A763" s="24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 x14ac:dyDescent="0.2">
      <c r="A764" s="24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 x14ac:dyDescent="0.2">
      <c r="A765" s="24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 x14ac:dyDescent="0.2">
      <c r="A766" s="24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 x14ac:dyDescent="0.2">
      <c r="A767" s="24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 x14ac:dyDescent="0.2">
      <c r="A768" s="24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 x14ac:dyDescent="0.2">
      <c r="A769" s="24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 x14ac:dyDescent="0.2">
      <c r="A770" s="24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 x14ac:dyDescent="0.2">
      <c r="A771" s="24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 x14ac:dyDescent="0.2">
      <c r="A772" s="24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 x14ac:dyDescent="0.2">
      <c r="A773" s="24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 x14ac:dyDescent="0.2">
      <c r="A774" s="24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 x14ac:dyDescent="0.2">
      <c r="A775" s="24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 x14ac:dyDescent="0.2">
      <c r="A776" s="24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 x14ac:dyDescent="0.2">
      <c r="A777" s="24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 x14ac:dyDescent="0.2">
      <c r="A778" s="24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 x14ac:dyDescent="0.2">
      <c r="A779" s="24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 x14ac:dyDescent="0.2">
      <c r="A780" s="24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 x14ac:dyDescent="0.2">
      <c r="A781" s="24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 x14ac:dyDescent="0.2">
      <c r="A782" s="24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 x14ac:dyDescent="0.2">
      <c r="A783" s="24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 x14ac:dyDescent="0.2">
      <c r="A784" s="24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 x14ac:dyDescent="0.2">
      <c r="A785" s="24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 x14ac:dyDescent="0.2">
      <c r="A786" s="24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 x14ac:dyDescent="0.2">
      <c r="A787" s="24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 x14ac:dyDescent="0.2">
      <c r="A788" s="24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 x14ac:dyDescent="0.2">
      <c r="A789" s="24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 x14ac:dyDescent="0.2">
      <c r="A790" s="24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 x14ac:dyDescent="0.2">
      <c r="A791" s="24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 x14ac:dyDescent="0.2">
      <c r="A792" s="24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 x14ac:dyDescent="0.2">
      <c r="A793" s="24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 x14ac:dyDescent="0.2">
      <c r="A794" s="24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 x14ac:dyDescent="0.2">
      <c r="A795" s="24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 x14ac:dyDescent="0.2">
      <c r="A796" s="24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 x14ac:dyDescent="0.2">
      <c r="A797" s="24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 x14ac:dyDescent="0.2">
      <c r="A798" s="24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 x14ac:dyDescent="0.2">
      <c r="A799" s="24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 x14ac:dyDescent="0.2">
      <c r="A800" s="24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 x14ac:dyDescent="0.2">
      <c r="A801" s="24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 x14ac:dyDescent="0.2">
      <c r="A802" s="24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 x14ac:dyDescent="0.2">
      <c r="A803" s="24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 x14ac:dyDescent="0.2">
      <c r="A804" s="24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 x14ac:dyDescent="0.2">
      <c r="A805" s="24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 x14ac:dyDescent="0.2">
      <c r="A806" s="24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 x14ac:dyDescent="0.2">
      <c r="A807" s="24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 x14ac:dyDescent="0.2">
      <c r="A808" s="24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 x14ac:dyDescent="0.2">
      <c r="A809" s="24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 x14ac:dyDescent="0.2">
      <c r="A810" s="24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 x14ac:dyDescent="0.2">
      <c r="A811" s="24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 x14ac:dyDescent="0.2">
      <c r="A812" s="24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 x14ac:dyDescent="0.2">
      <c r="A813" s="24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 x14ac:dyDescent="0.2">
      <c r="A814" s="24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 x14ac:dyDescent="0.2">
      <c r="A815" s="24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 x14ac:dyDescent="0.2">
      <c r="A816" s="24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 x14ac:dyDescent="0.2">
      <c r="A817" s="24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 x14ac:dyDescent="0.2">
      <c r="A818" s="24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 x14ac:dyDescent="0.2">
      <c r="A819" s="24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 x14ac:dyDescent="0.2">
      <c r="A820" s="24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 x14ac:dyDescent="0.2">
      <c r="A821" s="24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 x14ac:dyDescent="0.2">
      <c r="A822" s="24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 x14ac:dyDescent="0.2">
      <c r="A823" s="24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 x14ac:dyDescent="0.2">
      <c r="A824" s="24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 x14ac:dyDescent="0.2">
      <c r="A825" s="24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 x14ac:dyDescent="0.2">
      <c r="A826" s="24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 x14ac:dyDescent="0.2">
      <c r="A827" s="24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 x14ac:dyDescent="0.2">
      <c r="A828" s="24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 x14ac:dyDescent="0.2">
      <c r="A829" s="24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 x14ac:dyDescent="0.2">
      <c r="A830" s="24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 x14ac:dyDescent="0.2">
      <c r="A831" s="24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 x14ac:dyDescent="0.2">
      <c r="A832" s="24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 x14ac:dyDescent="0.2">
      <c r="A833" s="24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 x14ac:dyDescent="0.2">
      <c r="A834" s="24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 x14ac:dyDescent="0.2">
      <c r="A835" s="24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 x14ac:dyDescent="0.2">
      <c r="A836" s="24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 x14ac:dyDescent="0.2">
      <c r="A837" s="24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 x14ac:dyDescent="0.2">
      <c r="A838" s="24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 x14ac:dyDescent="0.2">
      <c r="A839" s="24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 x14ac:dyDescent="0.2">
      <c r="A840" s="24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 x14ac:dyDescent="0.2">
      <c r="A841" s="24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 x14ac:dyDescent="0.2">
      <c r="A842" s="24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 x14ac:dyDescent="0.2">
      <c r="A843" s="24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 x14ac:dyDescent="0.2">
      <c r="A844" s="24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 x14ac:dyDescent="0.2">
      <c r="A845" s="24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 x14ac:dyDescent="0.2">
      <c r="A846" s="24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 x14ac:dyDescent="0.2">
      <c r="A847" s="24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 x14ac:dyDescent="0.2">
      <c r="A848" s="24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 x14ac:dyDescent="0.2">
      <c r="A849" s="24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 x14ac:dyDescent="0.2">
      <c r="A850" s="24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 x14ac:dyDescent="0.2">
      <c r="A851" s="24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 x14ac:dyDescent="0.2">
      <c r="A852" s="24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 x14ac:dyDescent="0.2">
      <c r="A853" s="24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 x14ac:dyDescent="0.2">
      <c r="A854" s="24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 x14ac:dyDescent="0.2">
      <c r="A855" s="24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 x14ac:dyDescent="0.2">
      <c r="A856" s="24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 x14ac:dyDescent="0.2">
      <c r="A857" s="24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 x14ac:dyDescent="0.2">
      <c r="A858" s="24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 x14ac:dyDescent="0.2">
      <c r="A859" s="24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 x14ac:dyDescent="0.2">
      <c r="A860" s="24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 x14ac:dyDescent="0.2">
      <c r="A861" s="24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 x14ac:dyDescent="0.2">
      <c r="A862" s="24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 x14ac:dyDescent="0.2">
      <c r="A863" s="24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 x14ac:dyDescent="0.2">
      <c r="A864" s="24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 x14ac:dyDescent="0.2">
      <c r="A865" s="24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 x14ac:dyDescent="0.2">
      <c r="A866" s="24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 x14ac:dyDescent="0.2">
      <c r="A867" s="24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 x14ac:dyDescent="0.2">
      <c r="A868" s="24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 x14ac:dyDescent="0.2">
      <c r="A869" s="24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 x14ac:dyDescent="0.2">
      <c r="A870" s="24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 x14ac:dyDescent="0.2">
      <c r="A871" s="24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 x14ac:dyDescent="0.2">
      <c r="A872" s="24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 x14ac:dyDescent="0.2">
      <c r="A873" s="24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 x14ac:dyDescent="0.2">
      <c r="A874" s="24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 x14ac:dyDescent="0.2">
      <c r="A875" s="24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 x14ac:dyDescent="0.2">
      <c r="A876" s="24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 x14ac:dyDescent="0.2">
      <c r="A877" s="24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 x14ac:dyDescent="0.2">
      <c r="A878" s="24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 x14ac:dyDescent="0.2">
      <c r="A879" s="24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 x14ac:dyDescent="0.2">
      <c r="A880" s="24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 x14ac:dyDescent="0.2">
      <c r="A881" s="24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 x14ac:dyDescent="0.2">
      <c r="A882" s="24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 x14ac:dyDescent="0.2">
      <c r="A883" s="24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 x14ac:dyDescent="0.2">
      <c r="A884" s="24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 x14ac:dyDescent="0.2">
      <c r="A885" s="24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 x14ac:dyDescent="0.2">
      <c r="A886" s="24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 x14ac:dyDescent="0.2">
      <c r="A887" s="24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 x14ac:dyDescent="0.2">
      <c r="A888" s="24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 x14ac:dyDescent="0.2">
      <c r="A889" s="24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 x14ac:dyDescent="0.2">
      <c r="A890" s="24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 x14ac:dyDescent="0.2">
      <c r="A891" s="24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 x14ac:dyDescent="0.2">
      <c r="A892" s="24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 x14ac:dyDescent="0.2">
      <c r="A893" s="24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 x14ac:dyDescent="0.2">
      <c r="A894" s="24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 x14ac:dyDescent="0.2">
      <c r="A895" s="24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 x14ac:dyDescent="0.2">
      <c r="A896" s="24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 x14ac:dyDescent="0.2">
      <c r="A897" s="24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 x14ac:dyDescent="0.2">
      <c r="A898" s="24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 x14ac:dyDescent="0.2">
      <c r="A899" s="24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 x14ac:dyDescent="0.2">
      <c r="A900" s="24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 x14ac:dyDescent="0.2">
      <c r="A901" s="24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 x14ac:dyDescent="0.2">
      <c r="A902" s="24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 x14ac:dyDescent="0.2">
      <c r="A903" s="24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 x14ac:dyDescent="0.2">
      <c r="A904" s="24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 x14ac:dyDescent="0.2">
      <c r="A905" s="24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 x14ac:dyDescent="0.2">
      <c r="A906" s="24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 x14ac:dyDescent="0.2">
      <c r="A907" s="24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 x14ac:dyDescent="0.2">
      <c r="A908" s="24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 x14ac:dyDescent="0.2">
      <c r="A909" s="24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 x14ac:dyDescent="0.2">
      <c r="A910" s="24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 x14ac:dyDescent="0.2">
      <c r="A911" s="24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 x14ac:dyDescent="0.2">
      <c r="A912" s="24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 x14ac:dyDescent="0.2">
      <c r="A913" s="24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 x14ac:dyDescent="0.2">
      <c r="A914" s="24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 x14ac:dyDescent="0.2">
      <c r="A915" s="24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 x14ac:dyDescent="0.2">
      <c r="A916" s="24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 x14ac:dyDescent="0.2">
      <c r="A917" s="24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 x14ac:dyDescent="0.2">
      <c r="A918" s="24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 x14ac:dyDescent="0.2">
      <c r="A919" s="24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 x14ac:dyDescent="0.2">
      <c r="A920" s="24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 x14ac:dyDescent="0.2">
      <c r="A921" s="24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 x14ac:dyDescent="0.2">
      <c r="A922" s="24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 x14ac:dyDescent="0.2">
      <c r="A923" s="24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 x14ac:dyDescent="0.2">
      <c r="A924" s="24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 x14ac:dyDescent="0.2">
      <c r="A925" s="24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 x14ac:dyDescent="0.2">
      <c r="A926" s="24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 x14ac:dyDescent="0.2">
      <c r="A927" s="24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 x14ac:dyDescent="0.2">
      <c r="A928" s="24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 x14ac:dyDescent="0.2">
      <c r="A929" s="24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 x14ac:dyDescent="0.2">
      <c r="A930" s="24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 x14ac:dyDescent="0.2">
      <c r="A931" s="24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 x14ac:dyDescent="0.2">
      <c r="A932" s="24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 x14ac:dyDescent="0.2">
      <c r="A933" s="24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 x14ac:dyDescent="0.2">
      <c r="A934" s="24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 x14ac:dyDescent="0.2">
      <c r="A935" s="24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 x14ac:dyDescent="0.2">
      <c r="A936" s="24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 x14ac:dyDescent="0.2">
      <c r="A937" s="24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 x14ac:dyDescent="0.2">
      <c r="A938" s="24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 x14ac:dyDescent="0.2">
      <c r="A939" s="24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 x14ac:dyDescent="0.2">
      <c r="A940" s="24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 x14ac:dyDescent="0.2">
      <c r="A941" s="24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 x14ac:dyDescent="0.2">
      <c r="A942" s="24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 x14ac:dyDescent="0.2">
      <c r="A943" s="24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 x14ac:dyDescent="0.2">
      <c r="A944" s="24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 x14ac:dyDescent="0.2">
      <c r="A945" s="24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 x14ac:dyDescent="0.2">
      <c r="A946" s="24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 x14ac:dyDescent="0.2">
      <c r="A947" s="24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 x14ac:dyDescent="0.2">
      <c r="A948" s="24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 x14ac:dyDescent="0.2">
      <c r="A949" s="24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 x14ac:dyDescent="0.2">
      <c r="A950" s="24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 x14ac:dyDescent="0.2">
      <c r="A951" s="24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 x14ac:dyDescent="0.2">
      <c r="A952" s="24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 x14ac:dyDescent="0.2">
      <c r="A953" s="24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 x14ac:dyDescent="0.2">
      <c r="A954" s="24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 x14ac:dyDescent="0.2">
      <c r="A955" s="24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 x14ac:dyDescent="0.2">
      <c r="A956" s="24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 x14ac:dyDescent="0.2">
      <c r="A957" s="24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 x14ac:dyDescent="0.2">
      <c r="A958" s="24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 x14ac:dyDescent="0.2">
      <c r="A959" s="24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 x14ac:dyDescent="0.2">
      <c r="A960" s="24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 x14ac:dyDescent="0.2">
      <c r="A961" s="24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 x14ac:dyDescent="0.2">
      <c r="A962" s="24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 x14ac:dyDescent="0.2">
      <c r="A963" s="24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 x14ac:dyDescent="0.2">
      <c r="A964" s="24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 x14ac:dyDescent="0.2">
      <c r="A965" s="24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 x14ac:dyDescent="0.2">
      <c r="A966" s="24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 x14ac:dyDescent="0.2">
      <c r="A967" s="24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 x14ac:dyDescent="0.2">
      <c r="A968" s="24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 x14ac:dyDescent="0.2">
      <c r="A969" s="24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 x14ac:dyDescent="0.2">
      <c r="A970" s="24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 x14ac:dyDescent="0.2">
      <c r="A971" s="24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 x14ac:dyDescent="0.2">
      <c r="A972" s="24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 x14ac:dyDescent="0.2">
      <c r="A973" s="24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 x14ac:dyDescent="0.2">
      <c r="A974" s="24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 x14ac:dyDescent="0.2">
      <c r="A975" s="24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 x14ac:dyDescent="0.2">
      <c r="A976" s="24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 x14ac:dyDescent="0.2">
      <c r="A977" s="24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 x14ac:dyDescent="0.2">
      <c r="A978" s="24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 x14ac:dyDescent="0.2">
      <c r="A979" s="24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 x14ac:dyDescent="0.2">
      <c r="A980" s="24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 x14ac:dyDescent="0.2">
      <c r="A981" s="24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 x14ac:dyDescent="0.2">
      <c r="A982" s="24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 x14ac:dyDescent="0.2">
      <c r="A983" s="24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 x14ac:dyDescent="0.2">
      <c r="A984" s="24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 x14ac:dyDescent="0.2">
      <c r="A985" s="24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 x14ac:dyDescent="0.2">
      <c r="A986" s="24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 x14ac:dyDescent="0.2">
      <c r="A987" s="24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 x14ac:dyDescent="0.2">
      <c r="A988" s="24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 x14ac:dyDescent="0.2">
      <c r="A989" s="24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 x14ac:dyDescent="0.2">
      <c r="A990" s="24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 x14ac:dyDescent="0.2">
      <c r="A991" s="24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 x14ac:dyDescent="0.2">
      <c r="A992" s="24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 x14ac:dyDescent="0.2">
      <c r="A993" s="24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 x14ac:dyDescent="0.2">
      <c r="A994" s="24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 x14ac:dyDescent="0.2">
      <c r="A995" s="24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 x14ac:dyDescent="0.2">
      <c r="A996" s="24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 x14ac:dyDescent="0.2">
      <c r="A997" s="24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 x14ac:dyDescent="0.2">
      <c r="A998" s="24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 x14ac:dyDescent="0.2">
      <c r="A999" s="24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 x14ac:dyDescent="0.2">
      <c r="A1000" s="24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Z1000"/>
  <sheetViews>
    <sheetView tabSelected="1" workbookViewId="0">
      <selection activeCell="B3" sqref="B3:G15"/>
    </sheetView>
  </sheetViews>
  <sheetFormatPr defaultColWidth="14.42578125" defaultRowHeight="15" customHeight="1" x14ac:dyDescent="0.2"/>
  <cols>
    <col min="1" max="1" width="78.7109375" customWidth="1"/>
    <col min="2" max="26" width="14.42578125" customWidth="1"/>
  </cols>
  <sheetData>
    <row r="1" spans="1:26" ht="81" customHeight="1" x14ac:dyDescent="0.2">
      <c r="A1" s="19" t="s">
        <v>203</v>
      </c>
      <c r="B1" s="25" t="s">
        <v>204</v>
      </c>
      <c r="C1" s="26" t="s">
        <v>205</v>
      </c>
      <c r="D1" s="26" t="s">
        <v>206</v>
      </c>
      <c r="E1" s="26" t="s">
        <v>207</v>
      </c>
      <c r="F1" s="26" t="s">
        <v>208</v>
      </c>
      <c r="G1" s="2" t="s">
        <v>209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2">
      <c r="A2" s="17" t="s">
        <v>191</v>
      </c>
      <c r="B2" s="27">
        <f>'Критерий 1'!E2</f>
        <v>100</v>
      </c>
      <c r="C2" s="27">
        <f>'Критерий 2'!D2</f>
        <v>100</v>
      </c>
      <c r="D2" s="27">
        <f>'Критерий 3'!E2</f>
        <v>100</v>
      </c>
      <c r="E2" s="27">
        <f>'Критерий 4'!E2</f>
        <v>100</v>
      </c>
      <c r="F2" s="27">
        <f>'Критерий 5'!E2</f>
        <v>100</v>
      </c>
      <c r="G2" s="27">
        <f t="shared" ref="G2:G15" si="0">AVERAGE(B2:F2)</f>
        <v>100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2.75" customHeight="1" x14ac:dyDescent="0.2">
      <c r="A3" s="3" t="str">
        <f>'Критерий 1'!A3</f>
        <v>Гимназия №1</v>
      </c>
      <c r="B3" s="18">
        <f>'Критерий 1'!E3</f>
        <v>97.568389057750764</v>
      </c>
      <c r="C3" s="18">
        <f>'Критерий 2'!D3</f>
        <v>89.361702127659584</v>
      </c>
      <c r="D3" s="18">
        <f>'Критерий 3'!E3</f>
        <v>64</v>
      </c>
      <c r="E3" s="18">
        <f>'Критерий 4'!E3</f>
        <v>92.051869570691167</v>
      </c>
      <c r="F3" s="18">
        <f>'Критерий 5'!E3</f>
        <v>93.702127659574472</v>
      </c>
      <c r="G3" s="18">
        <f t="shared" si="0"/>
        <v>87.336817683135195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2.75" customHeight="1" x14ac:dyDescent="0.2">
      <c r="A4" s="3" t="str">
        <f>'Критерий 1'!A4</f>
        <v>Детский сад №3 Чулпан</v>
      </c>
      <c r="B4" s="18">
        <f>'Критерий 1'!E4</f>
        <v>100</v>
      </c>
      <c r="C4" s="18">
        <f>'Критерий 2'!D4</f>
        <v>100</v>
      </c>
      <c r="D4" s="18">
        <f>'Критерий 3'!E4</f>
        <v>60</v>
      </c>
      <c r="E4" s="18">
        <f>'Критерий 4'!E4</f>
        <v>100</v>
      </c>
      <c r="F4" s="18">
        <f>'Критерий 5'!E4</f>
        <v>100</v>
      </c>
      <c r="G4" s="18">
        <f t="shared" si="0"/>
        <v>92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2.75" customHeight="1" x14ac:dyDescent="0.2">
      <c r="A5" s="3" t="str">
        <f>'Критерий 1'!A5</f>
        <v>Детский сад комбинированного вида №2</v>
      </c>
      <c r="B5" s="18">
        <f>'Критерий 1'!E5</f>
        <v>100</v>
      </c>
      <c r="C5" s="18">
        <f>'Критерий 2'!D5</f>
        <v>97.328244274809151</v>
      </c>
      <c r="D5" s="18">
        <f>'Критерий 3'!E5</f>
        <v>70</v>
      </c>
      <c r="E5" s="18">
        <f>'Критерий 4'!E5</f>
        <v>99.16459387597564</v>
      </c>
      <c r="F5" s="18">
        <f>'Критерий 5'!E5</f>
        <v>98.320610687022892</v>
      </c>
      <c r="G5" s="18">
        <f t="shared" si="0"/>
        <v>92.962689767561542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2.75" customHeight="1" x14ac:dyDescent="0.2">
      <c r="A6" s="3" t="str">
        <f>'Критерий 1'!A6</f>
        <v>Детский сад присмотра и оздоровления №1</v>
      </c>
      <c r="B6" s="18">
        <f>'Критерий 1'!E6</f>
        <v>98.757763975155285</v>
      </c>
      <c r="C6" s="18">
        <f>'Критерий 2'!D6</f>
        <v>97.029702970297024</v>
      </c>
      <c r="D6" s="18">
        <f>'Критерий 3'!E6</f>
        <v>57</v>
      </c>
      <c r="E6" s="18">
        <f>'Критерий 4'!E6</f>
        <v>97.852461302468271</v>
      </c>
      <c r="F6" s="18">
        <f>'Критерий 5'!E6</f>
        <v>97.128712871287121</v>
      </c>
      <c r="G6" s="18">
        <f t="shared" si="0"/>
        <v>89.553728223841546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2.75" customHeight="1" x14ac:dyDescent="0.2">
      <c r="A7" s="3" t="str">
        <f>'Критерий 1'!A7</f>
        <v>Лицей №1</v>
      </c>
      <c r="B7" s="18">
        <f>'Критерий 1'!E7</f>
        <v>98.126637554585159</v>
      </c>
      <c r="C7" s="18">
        <f>'Критерий 2'!D7</f>
        <v>95.752212389380531</v>
      </c>
      <c r="D7" s="18">
        <f>'Критерий 3'!E7</f>
        <v>87.166666666666657</v>
      </c>
      <c r="E7" s="18">
        <f>'Критерий 4'!E7</f>
        <v>96.589389249749331</v>
      </c>
      <c r="F7" s="18">
        <f>'Критерий 5'!E7</f>
        <v>96.495575221238937</v>
      </c>
      <c r="G7" s="18">
        <f t="shared" si="0"/>
        <v>94.826096216324132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2.75" customHeight="1" x14ac:dyDescent="0.2">
      <c r="A8" s="3" t="str">
        <f>'Критерий 1'!A8</f>
        <v>Основная общеобразовательная школа №5</v>
      </c>
      <c r="B8" s="18">
        <f>'Критерий 1'!E8</f>
        <v>98.461538461538467</v>
      </c>
      <c r="C8" s="18">
        <f>'Критерий 2'!D8</f>
        <v>88.769230769230774</v>
      </c>
      <c r="D8" s="18">
        <f>'Критерий 3'!E8</f>
        <v>46.705882352941174</v>
      </c>
      <c r="E8" s="18">
        <f>'Критерий 4'!E8</f>
        <v>92.477001171417413</v>
      </c>
      <c r="F8" s="18">
        <f>'Критерий 5'!E8</f>
        <v>87.81538461538463</v>
      </c>
      <c r="G8" s="18">
        <f t="shared" si="0"/>
        <v>82.845807474102486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 customHeight="1" x14ac:dyDescent="0.2">
      <c r="A9" s="3" t="str">
        <f>'Критерий 1'!A9</f>
        <v>Спортивная школа «Чемпион»</v>
      </c>
      <c r="B9" s="18">
        <f>'Критерий 1'!E9</f>
        <v>89.615384615384613</v>
      </c>
      <c r="C9" s="18">
        <f>'Критерий 2'!D9</f>
        <v>95.967741935483872</v>
      </c>
      <c r="D9" s="18">
        <f>'Критерий 3'!E9</f>
        <v>38</v>
      </c>
      <c r="E9" s="18">
        <f>'Критерий 4'!E9</f>
        <v>95.039426523297507</v>
      </c>
      <c r="F9" s="18">
        <f>'Критерий 5'!E9</f>
        <v>93.387096774193552</v>
      </c>
      <c r="G9" s="18">
        <f t="shared" si="0"/>
        <v>82.401929969671897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2.75" customHeight="1" x14ac:dyDescent="0.2">
      <c r="A10" s="3" t="str">
        <f>'Критерий 1'!A10</f>
        <v>Средняя общеобразовательная школа №2</v>
      </c>
      <c r="B10" s="18">
        <f>'Критерий 1'!E10</f>
        <v>98.794520547945211</v>
      </c>
      <c r="C10" s="18">
        <f>'Критерий 2'!D10</f>
        <v>92.565055762081784</v>
      </c>
      <c r="D10" s="18">
        <f>'Критерий 3'!E10</f>
        <v>69.692307692307693</v>
      </c>
      <c r="E10" s="18">
        <f>'Критерий 4'!E10</f>
        <v>93.900004176934971</v>
      </c>
      <c r="F10" s="18">
        <f>'Критерий 5'!E10</f>
        <v>92.156133828996275</v>
      </c>
      <c r="G10" s="18">
        <f t="shared" si="0"/>
        <v>89.421604401653184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2.75" customHeight="1" x14ac:dyDescent="0.2">
      <c r="A11" s="3" t="str">
        <f>'Критерий 1'!A11</f>
        <v>Средняя общеобразовательная школа №3</v>
      </c>
      <c r="B11" s="18">
        <f>'Критерий 1'!E11</f>
        <v>98.571428571428584</v>
      </c>
      <c r="C11" s="18">
        <f>'Критерий 2'!D11</f>
        <v>89.48832035595106</v>
      </c>
      <c r="D11" s="18">
        <f>'Критерий 3'!E11</f>
        <v>68.05263157894737</v>
      </c>
      <c r="E11" s="18">
        <f>'Критерий 4'!E11</f>
        <v>93.470281392235123</v>
      </c>
      <c r="F11" s="18">
        <f>'Критерий 5'!E11</f>
        <v>91.824249165739701</v>
      </c>
      <c r="G11" s="18">
        <f t="shared" si="0"/>
        <v>88.28138221286035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2.75" customHeight="1" x14ac:dyDescent="0.2">
      <c r="A12" s="3" t="str">
        <f>'Критерий 1'!A12</f>
        <v>Средняя общеобразовательная школа №7</v>
      </c>
      <c r="B12" s="18">
        <f>'Критерий 1'!E12</f>
        <v>98.241758241758248</v>
      </c>
      <c r="C12" s="18">
        <f>'Критерий 2'!D12</f>
        <v>90.99099099099098</v>
      </c>
      <c r="D12" s="18">
        <f>'Критерий 3'!E12</f>
        <v>55.571428571428569</v>
      </c>
      <c r="E12" s="18">
        <f>'Критерий 4'!E12</f>
        <v>93.133766678070486</v>
      </c>
      <c r="F12" s="18">
        <f>'Критерий 5'!E12</f>
        <v>90.810810810810807</v>
      </c>
      <c r="G12" s="18">
        <f t="shared" si="0"/>
        <v>85.749751058611835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2.75" customHeight="1" x14ac:dyDescent="0.2">
      <c r="A13" s="3" t="str">
        <f>'Критерий 1'!A13</f>
        <v>Средняя общеобразовательная школа им. М.И. Калинина</v>
      </c>
      <c r="B13" s="18">
        <f>'Критерий 1'!E13</f>
        <v>98.008658008658017</v>
      </c>
      <c r="C13" s="18">
        <f>'Критерий 2'!D13</f>
        <v>90.556368960468518</v>
      </c>
      <c r="D13" s="18">
        <f>'Критерий 3'!E13</f>
        <v>83</v>
      </c>
      <c r="E13" s="18">
        <f>'Критерий 4'!E13</f>
        <v>94.725301540821306</v>
      </c>
      <c r="F13" s="18">
        <f>'Критерий 5'!E13</f>
        <v>93.792093704245971</v>
      </c>
      <c r="G13" s="18">
        <f t="shared" si="0"/>
        <v>92.01648444283876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2.75" customHeight="1" x14ac:dyDescent="0.2">
      <c r="A14" s="3" t="str">
        <f>'Критерий 1'!A14</f>
        <v>Станция юных техников</v>
      </c>
      <c r="B14" s="18">
        <f>'Критерий 1'!E14</f>
        <v>99.230769230769226</v>
      </c>
      <c r="C14" s="18">
        <f>'Критерий 2'!D14</f>
        <v>98.039215686274503</v>
      </c>
      <c r="D14" s="18">
        <f>'Критерий 3'!E14</f>
        <v>74</v>
      </c>
      <c r="E14" s="18">
        <f>'Критерий 4'!E14</f>
        <v>98.954248366013076</v>
      </c>
      <c r="F14" s="18">
        <f>'Критерий 5'!E14</f>
        <v>98.496732026143789</v>
      </c>
      <c r="G14" s="18">
        <f t="shared" si="0"/>
        <v>93.744193061840122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2.75" customHeight="1" x14ac:dyDescent="0.2">
      <c r="A15" s="3" t="str">
        <f>'Критерий 1'!A15</f>
        <v>Центр развития творчества детей и юношества</v>
      </c>
      <c r="B15" s="18">
        <f>'Критерий 1'!E15</f>
        <v>95.916478555304735</v>
      </c>
      <c r="C15" s="18">
        <f>'Критерий 2'!D15</f>
        <v>92.99363057324841</v>
      </c>
      <c r="D15" s="18">
        <f>'Критерий 3'!E15</f>
        <v>68.782608695652172</v>
      </c>
      <c r="E15" s="18">
        <f>'Критерий 4'!E15</f>
        <v>95.392292113064684</v>
      </c>
      <c r="F15" s="18">
        <f>'Критерий 5'!E15</f>
        <v>97.898089171974519</v>
      </c>
      <c r="G15" s="18">
        <f t="shared" si="0"/>
        <v>90.196619821848898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2.75" x14ac:dyDescent="0.2">
      <c r="A16" s="5"/>
      <c r="B16" s="23"/>
      <c r="C16" s="5"/>
      <c r="D16" s="5"/>
      <c r="E16" s="5"/>
      <c r="F16" s="5"/>
      <c r="G16" s="2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x14ac:dyDescent="0.2">
      <c r="A17" s="5"/>
      <c r="B17" s="23"/>
      <c r="C17" s="5"/>
      <c r="D17" s="5"/>
      <c r="E17" s="5"/>
      <c r="F17" s="5"/>
      <c r="G17" s="2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x14ac:dyDescent="0.2">
      <c r="A18" s="5"/>
      <c r="B18" s="23"/>
      <c r="C18" s="5"/>
      <c r="D18" s="5"/>
      <c r="E18" s="5"/>
      <c r="F18" s="5"/>
      <c r="G18" s="2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x14ac:dyDescent="0.2">
      <c r="A19" s="5"/>
      <c r="B19" s="23"/>
      <c r="C19" s="5"/>
      <c r="D19" s="5"/>
      <c r="E19" s="5"/>
      <c r="F19" s="5"/>
      <c r="G19" s="2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x14ac:dyDescent="0.2">
      <c r="A20" s="5"/>
      <c r="B20" s="23"/>
      <c r="C20" s="5"/>
      <c r="D20" s="5"/>
      <c r="E20" s="5"/>
      <c r="F20" s="5"/>
      <c r="G20" s="2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5"/>
      <c r="B21" s="23"/>
      <c r="C21" s="5"/>
      <c r="D21" s="5"/>
      <c r="E21" s="5"/>
      <c r="F21" s="5"/>
      <c r="G21" s="2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5"/>
      <c r="B22" s="23"/>
      <c r="C22" s="5"/>
      <c r="D22" s="5"/>
      <c r="E22" s="5"/>
      <c r="F22" s="5"/>
      <c r="G22" s="2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5"/>
      <c r="B23" s="23"/>
      <c r="C23" s="5"/>
      <c r="D23" s="5"/>
      <c r="E23" s="5"/>
      <c r="F23" s="5"/>
      <c r="G23" s="2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5"/>
      <c r="B24" s="23"/>
      <c r="C24" s="5"/>
      <c r="D24" s="5"/>
      <c r="E24" s="5"/>
      <c r="F24" s="5"/>
      <c r="G24" s="2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5"/>
      <c r="B25" s="23"/>
      <c r="C25" s="5"/>
      <c r="D25" s="5"/>
      <c r="E25" s="5"/>
      <c r="F25" s="5"/>
      <c r="G25" s="2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5"/>
      <c r="B26" s="23"/>
      <c r="C26" s="5"/>
      <c r="D26" s="5"/>
      <c r="E26" s="5"/>
      <c r="F26" s="5"/>
      <c r="G26" s="2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5"/>
      <c r="B27" s="23"/>
      <c r="C27" s="5"/>
      <c r="D27" s="5"/>
      <c r="E27" s="5"/>
      <c r="F27" s="5"/>
      <c r="G27" s="2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5"/>
      <c r="B28" s="23"/>
      <c r="C28" s="5"/>
      <c r="D28" s="5"/>
      <c r="E28" s="5"/>
      <c r="F28" s="5"/>
      <c r="G28" s="2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5"/>
      <c r="B29" s="23"/>
      <c r="C29" s="5"/>
      <c r="D29" s="5"/>
      <c r="E29" s="5"/>
      <c r="F29" s="5"/>
      <c r="G29" s="2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5"/>
      <c r="B30" s="23"/>
      <c r="C30" s="5"/>
      <c r="D30" s="5"/>
      <c r="E30" s="5"/>
      <c r="F30" s="5"/>
      <c r="G30" s="23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5"/>
      <c r="B31" s="23"/>
      <c r="C31" s="5"/>
      <c r="D31" s="5"/>
      <c r="E31" s="5"/>
      <c r="F31" s="5"/>
      <c r="G31" s="2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5"/>
      <c r="B32" s="23"/>
      <c r="C32" s="5"/>
      <c r="D32" s="5"/>
      <c r="E32" s="5"/>
      <c r="F32" s="5"/>
      <c r="G32" s="23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5"/>
      <c r="B33" s="23"/>
      <c r="C33" s="5"/>
      <c r="D33" s="5"/>
      <c r="E33" s="5"/>
      <c r="F33" s="5"/>
      <c r="G33" s="2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5"/>
      <c r="B34" s="23"/>
      <c r="C34" s="5"/>
      <c r="D34" s="5"/>
      <c r="E34" s="5"/>
      <c r="F34" s="5"/>
      <c r="G34" s="23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5"/>
      <c r="B35" s="23"/>
      <c r="C35" s="5"/>
      <c r="D35" s="5"/>
      <c r="E35" s="5"/>
      <c r="F35" s="5"/>
      <c r="G35" s="23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5"/>
      <c r="B36" s="23"/>
      <c r="C36" s="5"/>
      <c r="D36" s="5"/>
      <c r="E36" s="5"/>
      <c r="F36" s="5"/>
      <c r="G36" s="2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5"/>
      <c r="B37" s="23"/>
      <c r="C37" s="5"/>
      <c r="D37" s="5"/>
      <c r="E37" s="5"/>
      <c r="F37" s="5"/>
      <c r="G37" s="23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5"/>
      <c r="B38" s="23"/>
      <c r="C38" s="5"/>
      <c r="D38" s="5"/>
      <c r="E38" s="5"/>
      <c r="F38" s="5"/>
      <c r="G38" s="23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5"/>
      <c r="B39" s="23"/>
      <c r="C39" s="5"/>
      <c r="D39" s="5"/>
      <c r="E39" s="5"/>
      <c r="F39" s="5"/>
      <c r="G39" s="23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5"/>
      <c r="B40" s="23"/>
      <c r="C40" s="5"/>
      <c r="D40" s="5"/>
      <c r="E40" s="5"/>
      <c r="F40" s="5"/>
      <c r="G40" s="23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5"/>
      <c r="B41" s="23"/>
      <c r="C41" s="5"/>
      <c r="D41" s="5"/>
      <c r="E41" s="5"/>
      <c r="F41" s="5"/>
      <c r="G41" s="23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5"/>
      <c r="B42" s="23"/>
      <c r="C42" s="5"/>
      <c r="D42" s="5"/>
      <c r="E42" s="5"/>
      <c r="F42" s="5"/>
      <c r="G42" s="23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5"/>
      <c r="B43" s="23"/>
      <c r="C43" s="5"/>
      <c r="D43" s="5"/>
      <c r="E43" s="5"/>
      <c r="F43" s="5"/>
      <c r="G43" s="23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5"/>
      <c r="B44" s="23"/>
      <c r="C44" s="5"/>
      <c r="D44" s="5"/>
      <c r="E44" s="5"/>
      <c r="F44" s="5"/>
      <c r="G44" s="23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5"/>
      <c r="B45" s="23"/>
      <c r="C45" s="5"/>
      <c r="D45" s="5"/>
      <c r="E45" s="5"/>
      <c r="F45" s="5"/>
      <c r="G45" s="23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5"/>
      <c r="B46" s="23"/>
      <c r="C46" s="5"/>
      <c r="D46" s="5"/>
      <c r="E46" s="5"/>
      <c r="F46" s="5"/>
      <c r="G46" s="23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5"/>
      <c r="B47" s="23"/>
      <c r="C47" s="5"/>
      <c r="D47" s="5"/>
      <c r="E47" s="5"/>
      <c r="F47" s="5"/>
      <c r="G47" s="23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5"/>
      <c r="B48" s="23"/>
      <c r="C48" s="5"/>
      <c r="D48" s="5"/>
      <c r="E48" s="5"/>
      <c r="F48" s="5"/>
      <c r="G48" s="23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5"/>
      <c r="B49" s="23"/>
      <c r="C49" s="5"/>
      <c r="D49" s="5"/>
      <c r="E49" s="5"/>
      <c r="F49" s="5"/>
      <c r="G49" s="23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5"/>
      <c r="B50" s="23"/>
      <c r="C50" s="5"/>
      <c r="D50" s="5"/>
      <c r="E50" s="5"/>
      <c r="F50" s="5"/>
      <c r="G50" s="23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5"/>
      <c r="B51" s="23"/>
      <c r="C51" s="5"/>
      <c r="D51" s="5"/>
      <c r="E51" s="5"/>
      <c r="F51" s="5"/>
      <c r="G51" s="23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5"/>
      <c r="B52" s="23"/>
      <c r="C52" s="5"/>
      <c r="D52" s="5"/>
      <c r="E52" s="5"/>
      <c r="F52" s="5"/>
      <c r="G52" s="23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5"/>
      <c r="B53" s="23"/>
      <c r="C53" s="5"/>
      <c r="D53" s="5"/>
      <c r="E53" s="5"/>
      <c r="F53" s="5"/>
      <c r="G53" s="23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5"/>
      <c r="B54" s="23"/>
      <c r="C54" s="5"/>
      <c r="D54" s="5"/>
      <c r="E54" s="5"/>
      <c r="F54" s="5"/>
      <c r="G54" s="23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5"/>
      <c r="B55" s="23"/>
      <c r="C55" s="5"/>
      <c r="D55" s="5"/>
      <c r="E55" s="5"/>
      <c r="F55" s="5"/>
      <c r="G55" s="23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5"/>
      <c r="B56" s="23"/>
      <c r="C56" s="5"/>
      <c r="D56" s="5"/>
      <c r="E56" s="5"/>
      <c r="F56" s="5"/>
      <c r="G56" s="2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5"/>
      <c r="B57" s="23"/>
      <c r="C57" s="5"/>
      <c r="D57" s="5"/>
      <c r="E57" s="5"/>
      <c r="F57" s="5"/>
      <c r="G57" s="2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5"/>
      <c r="B58" s="23"/>
      <c r="C58" s="5"/>
      <c r="D58" s="5"/>
      <c r="E58" s="5"/>
      <c r="F58" s="5"/>
      <c r="G58" s="2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5"/>
      <c r="B59" s="23"/>
      <c r="C59" s="5"/>
      <c r="D59" s="5"/>
      <c r="E59" s="5"/>
      <c r="F59" s="5"/>
      <c r="G59" s="2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5"/>
      <c r="B60" s="23"/>
      <c r="C60" s="5"/>
      <c r="D60" s="5"/>
      <c r="E60" s="5"/>
      <c r="F60" s="5"/>
      <c r="G60" s="2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5"/>
      <c r="B61" s="23"/>
      <c r="C61" s="5"/>
      <c r="D61" s="5"/>
      <c r="E61" s="5"/>
      <c r="F61" s="5"/>
      <c r="G61" s="2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5"/>
      <c r="B62" s="23"/>
      <c r="C62" s="5"/>
      <c r="D62" s="5"/>
      <c r="E62" s="5"/>
      <c r="F62" s="5"/>
      <c r="G62" s="2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5"/>
      <c r="B63" s="23"/>
      <c r="C63" s="5"/>
      <c r="D63" s="5"/>
      <c r="E63" s="5"/>
      <c r="F63" s="5"/>
      <c r="G63" s="2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5"/>
      <c r="B64" s="23"/>
      <c r="C64" s="5"/>
      <c r="D64" s="5"/>
      <c r="E64" s="5"/>
      <c r="F64" s="5"/>
      <c r="G64" s="2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5"/>
      <c r="B65" s="23"/>
      <c r="C65" s="5"/>
      <c r="D65" s="5"/>
      <c r="E65" s="5"/>
      <c r="F65" s="5"/>
      <c r="G65" s="2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5"/>
      <c r="B66" s="23"/>
      <c r="C66" s="5"/>
      <c r="D66" s="5"/>
      <c r="E66" s="5"/>
      <c r="F66" s="5"/>
      <c r="G66" s="2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5"/>
      <c r="B67" s="23"/>
      <c r="C67" s="5"/>
      <c r="D67" s="5"/>
      <c r="E67" s="5"/>
      <c r="F67" s="5"/>
      <c r="G67" s="2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5"/>
      <c r="B68" s="23"/>
      <c r="C68" s="5"/>
      <c r="D68" s="5"/>
      <c r="E68" s="5"/>
      <c r="F68" s="5"/>
      <c r="G68" s="2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5"/>
      <c r="B69" s="23"/>
      <c r="C69" s="5"/>
      <c r="D69" s="5"/>
      <c r="E69" s="5"/>
      <c r="F69" s="5"/>
      <c r="G69" s="23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5"/>
      <c r="B70" s="23"/>
      <c r="C70" s="5"/>
      <c r="D70" s="5"/>
      <c r="E70" s="5"/>
      <c r="F70" s="5"/>
      <c r="G70" s="23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5"/>
      <c r="B71" s="23"/>
      <c r="C71" s="5"/>
      <c r="D71" s="5"/>
      <c r="E71" s="5"/>
      <c r="F71" s="5"/>
      <c r="G71" s="23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5"/>
      <c r="B72" s="23"/>
      <c r="C72" s="5"/>
      <c r="D72" s="5"/>
      <c r="E72" s="5"/>
      <c r="F72" s="5"/>
      <c r="G72" s="23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5"/>
      <c r="B73" s="23"/>
      <c r="C73" s="5"/>
      <c r="D73" s="5"/>
      <c r="E73" s="5"/>
      <c r="F73" s="5"/>
      <c r="G73" s="23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5"/>
      <c r="B74" s="23"/>
      <c r="C74" s="5"/>
      <c r="D74" s="5"/>
      <c r="E74" s="5"/>
      <c r="F74" s="5"/>
      <c r="G74" s="23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5"/>
      <c r="B75" s="23"/>
      <c r="C75" s="5"/>
      <c r="D75" s="5"/>
      <c r="E75" s="5"/>
      <c r="F75" s="5"/>
      <c r="G75" s="23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5"/>
      <c r="B76" s="23"/>
      <c r="C76" s="5"/>
      <c r="D76" s="5"/>
      <c r="E76" s="5"/>
      <c r="F76" s="5"/>
      <c r="G76" s="23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5"/>
      <c r="B77" s="23"/>
      <c r="C77" s="5"/>
      <c r="D77" s="5"/>
      <c r="E77" s="5"/>
      <c r="F77" s="5"/>
      <c r="G77" s="23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5"/>
      <c r="B78" s="23"/>
      <c r="C78" s="5"/>
      <c r="D78" s="5"/>
      <c r="E78" s="5"/>
      <c r="F78" s="5"/>
      <c r="G78" s="23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5"/>
      <c r="B79" s="23"/>
      <c r="C79" s="5"/>
      <c r="D79" s="5"/>
      <c r="E79" s="5"/>
      <c r="F79" s="5"/>
      <c r="G79" s="23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5"/>
      <c r="B80" s="23"/>
      <c r="C80" s="5"/>
      <c r="D80" s="5"/>
      <c r="E80" s="5"/>
      <c r="F80" s="5"/>
      <c r="G80" s="23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5"/>
      <c r="B81" s="23"/>
      <c r="C81" s="5"/>
      <c r="D81" s="5"/>
      <c r="E81" s="5"/>
      <c r="F81" s="5"/>
      <c r="G81" s="23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5"/>
      <c r="B82" s="23"/>
      <c r="C82" s="5"/>
      <c r="D82" s="5"/>
      <c r="E82" s="5"/>
      <c r="F82" s="5"/>
      <c r="G82" s="23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5"/>
      <c r="B83" s="23"/>
      <c r="C83" s="5"/>
      <c r="D83" s="5"/>
      <c r="E83" s="5"/>
      <c r="F83" s="5"/>
      <c r="G83" s="23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5"/>
      <c r="B84" s="23"/>
      <c r="C84" s="5"/>
      <c r="D84" s="5"/>
      <c r="E84" s="5"/>
      <c r="F84" s="5"/>
      <c r="G84" s="23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5"/>
      <c r="B85" s="23"/>
      <c r="C85" s="5"/>
      <c r="D85" s="5"/>
      <c r="E85" s="5"/>
      <c r="F85" s="5"/>
      <c r="G85" s="23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5"/>
      <c r="B86" s="23"/>
      <c r="C86" s="5"/>
      <c r="D86" s="5"/>
      <c r="E86" s="5"/>
      <c r="F86" s="5"/>
      <c r="G86" s="23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5"/>
      <c r="B87" s="23"/>
      <c r="C87" s="5"/>
      <c r="D87" s="5"/>
      <c r="E87" s="5"/>
      <c r="F87" s="5"/>
      <c r="G87" s="23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5"/>
      <c r="B88" s="23"/>
      <c r="C88" s="5"/>
      <c r="D88" s="5"/>
      <c r="E88" s="5"/>
      <c r="F88" s="5"/>
      <c r="G88" s="23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5"/>
      <c r="B89" s="23"/>
      <c r="C89" s="5"/>
      <c r="D89" s="5"/>
      <c r="E89" s="5"/>
      <c r="F89" s="5"/>
      <c r="G89" s="23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5"/>
      <c r="B90" s="23"/>
      <c r="C90" s="5"/>
      <c r="D90" s="5"/>
      <c r="E90" s="5"/>
      <c r="F90" s="5"/>
      <c r="G90" s="23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5"/>
      <c r="B91" s="23"/>
      <c r="C91" s="5"/>
      <c r="D91" s="5"/>
      <c r="E91" s="5"/>
      <c r="F91" s="5"/>
      <c r="G91" s="23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5"/>
      <c r="B92" s="23"/>
      <c r="C92" s="5"/>
      <c r="D92" s="5"/>
      <c r="E92" s="5"/>
      <c r="F92" s="5"/>
      <c r="G92" s="23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5"/>
      <c r="B93" s="23"/>
      <c r="C93" s="5"/>
      <c r="D93" s="5"/>
      <c r="E93" s="5"/>
      <c r="F93" s="5"/>
      <c r="G93" s="23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5"/>
      <c r="B94" s="23"/>
      <c r="C94" s="5"/>
      <c r="D94" s="5"/>
      <c r="E94" s="5"/>
      <c r="F94" s="5"/>
      <c r="G94" s="23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5"/>
      <c r="B95" s="23"/>
      <c r="C95" s="5"/>
      <c r="D95" s="5"/>
      <c r="E95" s="5"/>
      <c r="F95" s="5"/>
      <c r="G95" s="23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5"/>
      <c r="B96" s="23"/>
      <c r="C96" s="5"/>
      <c r="D96" s="5"/>
      <c r="E96" s="5"/>
      <c r="F96" s="5"/>
      <c r="G96" s="23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5"/>
      <c r="B97" s="23"/>
      <c r="C97" s="5"/>
      <c r="D97" s="5"/>
      <c r="E97" s="5"/>
      <c r="F97" s="5"/>
      <c r="G97" s="23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5"/>
      <c r="B98" s="23"/>
      <c r="C98" s="5"/>
      <c r="D98" s="5"/>
      <c r="E98" s="5"/>
      <c r="F98" s="5"/>
      <c r="G98" s="23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5"/>
      <c r="B99" s="23"/>
      <c r="C99" s="5"/>
      <c r="D99" s="5"/>
      <c r="E99" s="5"/>
      <c r="F99" s="5"/>
      <c r="G99" s="23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5"/>
      <c r="B100" s="23"/>
      <c r="C100" s="5"/>
      <c r="D100" s="5"/>
      <c r="E100" s="5"/>
      <c r="F100" s="5"/>
      <c r="G100" s="23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5"/>
      <c r="B101" s="23"/>
      <c r="C101" s="5"/>
      <c r="D101" s="5"/>
      <c r="E101" s="5"/>
      <c r="F101" s="5"/>
      <c r="G101" s="23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5"/>
      <c r="B102" s="23"/>
      <c r="C102" s="5"/>
      <c r="D102" s="5"/>
      <c r="E102" s="5"/>
      <c r="F102" s="5"/>
      <c r="G102" s="23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5"/>
      <c r="B103" s="23"/>
      <c r="C103" s="5"/>
      <c r="D103" s="5"/>
      <c r="E103" s="5"/>
      <c r="F103" s="5"/>
      <c r="G103" s="23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5"/>
      <c r="B104" s="23"/>
      <c r="C104" s="5"/>
      <c r="D104" s="5"/>
      <c r="E104" s="5"/>
      <c r="F104" s="5"/>
      <c r="G104" s="23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5"/>
      <c r="B105" s="23"/>
      <c r="C105" s="5"/>
      <c r="D105" s="5"/>
      <c r="E105" s="5"/>
      <c r="F105" s="5"/>
      <c r="G105" s="23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5"/>
      <c r="B106" s="23"/>
      <c r="C106" s="5"/>
      <c r="D106" s="5"/>
      <c r="E106" s="5"/>
      <c r="F106" s="5"/>
      <c r="G106" s="23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5"/>
      <c r="B107" s="23"/>
      <c r="C107" s="5"/>
      <c r="D107" s="5"/>
      <c r="E107" s="5"/>
      <c r="F107" s="5"/>
      <c r="G107" s="23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5"/>
      <c r="B108" s="23"/>
      <c r="C108" s="5"/>
      <c r="D108" s="5"/>
      <c r="E108" s="5"/>
      <c r="F108" s="5"/>
      <c r="G108" s="23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5"/>
      <c r="B109" s="23"/>
      <c r="C109" s="5"/>
      <c r="D109" s="5"/>
      <c r="E109" s="5"/>
      <c r="F109" s="5"/>
      <c r="G109" s="23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5"/>
      <c r="B110" s="23"/>
      <c r="C110" s="5"/>
      <c r="D110" s="5"/>
      <c r="E110" s="5"/>
      <c r="F110" s="5"/>
      <c r="G110" s="23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5"/>
      <c r="B111" s="23"/>
      <c r="C111" s="5"/>
      <c r="D111" s="5"/>
      <c r="E111" s="5"/>
      <c r="F111" s="5"/>
      <c r="G111" s="23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5"/>
      <c r="B112" s="23"/>
      <c r="C112" s="5"/>
      <c r="D112" s="5"/>
      <c r="E112" s="5"/>
      <c r="F112" s="5"/>
      <c r="G112" s="23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5"/>
      <c r="B113" s="23"/>
      <c r="C113" s="5"/>
      <c r="D113" s="5"/>
      <c r="E113" s="5"/>
      <c r="F113" s="5"/>
      <c r="G113" s="23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5"/>
      <c r="B114" s="23"/>
      <c r="C114" s="5"/>
      <c r="D114" s="5"/>
      <c r="E114" s="5"/>
      <c r="F114" s="5"/>
      <c r="G114" s="23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5"/>
      <c r="B115" s="23"/>
      <c r="C115" s="5"/>
      <c r="D115" s="5"/>
      <c r="E115" s="5"/>
      <c r="F115" s="5"/>
      <c r="G115" s="23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5"/>
      <c r="B116" s="23"/>
      <c r="C116" s="5"/>
      <c r="D116" s="5"/>
      <c r="E116" s="5"/>
      <c r="F116" s="5"/>
      <c r="G116" s="23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5"/>
      <c r="B117" s="23"/>
      <c r="C117" s="5"/>
      <c r="D117" s="5"/>
      <c r="E117" s="5"/>
      <c r="F117" s="5"/>
      <c r="G117" s="23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5"/>
      <c r="B118" s="23"/>
      <c r="C118" s="5"/>
      <c r="D118" s="5"/>
      <c r="E118" s="5"/>
      <c r="F118" s="5"/>
      <c r="G118" s="23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5"/>
      <c r="B119" s="23"/>
      <c r="C119" s="5"/>
      <c r="D119" s="5"/>
      <c r="E119" s="5"/>
      <c r="F119" s="5"/>
      <c r="G119" s="23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5"/>
      <c r="B120" s="23"/>
      <c r="C120" s="5"/>
      <c r="D120" s="5"/>
      <c r="E120" s="5"/>
      <c r="F120" s="5"/>
      <c r="G120" s="23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5"/>
      <c r="B121" s="23"/>
      <c r="C121" s="5"/>
      <c r="D121" s="5"/>
      <c r="E121" s="5"/>
      <c r="F121" s="5"/>
      <c r="G121" s="23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5"/>
      <c r="B122" s="23"/>
      <c r="C122" s="5"/>
      <c r="D122" s="5"/>
      <c r="E122" s="5"/>
      <c r="F122" s="5"/>
      <c r="G122" s="23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5"/>
      <c r="B123" s="23"/>
      <c r="C123" s="5"/>
      <c r="D123" s="5"/>
      <c r="E123" s="5"/>
      <c r="F123" s="5"/>
      <c r="G123" s="23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5"/>
      <c r="B124" s="23"/>
      <c r="C124" s="5"/>
      <c r="D124" s="5"/>
      <c r="E124" s="5"/>
      <c r="F124" s="5"/>
      <c r="G124" s="23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5"/>
      <c r="B125" s="23"/>
      <c r="C125" s="5"/>
      <c r="D125" s="5"/>
      <c r="E125" s="5"/>
      <c r="F125" s="5"/>
      <c r="G125" s="23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5"/>
      <c r="B126" s="23"/>
      <c r="C126" s="5"/>
      <c r="D126" s="5"/>
      <c r="E126" s="5"/>
      <c r="F126" s="5"/>
      <c r="G126" s="23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5"/>
      <c r="B127" s="23"/>
      <c r="C127" s="5"/>
      <c r="D127" s="5"/>
      <c r="E127" s="5"/>
      <c r="F127" s="5"/>
      <c r="G127" s="23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5"/>
      <c r="B128" s="23"/>
      <c r="C128" s="5"/>
      <c r="D128" s="5"/>
      <c r="E128" s="5"/>
      <c r="F128" s="5"/>
      <c r="G128" s="23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5"/>
      <c r="B129" s="23"/>
      <c r="C129" s="5"/>
      <c r="D129" s="5"/>
      <c r="E129" s="5"/>
      <c r="F129" s="5"/>
      <c r="G129" s="23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5"/>
      <c r="B130" s="23"/>
      <c r="C130" s="5"/>
      <c r="D130" s="5"/>
      <c r="E130" s="5"/>
      <c r="F130" s="5"/>
      <c r="G130" s="23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5"/>
      <c r="B131" s="23"/>
      <c r="C131" s="5"/>
      <c r="D131" s="5"/>
      <c r="E131" s="5"/>
      <c r="F131" s="5"/>
      <c r="G131" s="23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5"/>
      <c r="B132" s="23"/>
      <c r="C132" s="5"/>
      <c r="D132" s="5"/>
      <c r="E132" s="5"/>
      <c r="F132" s="5"/>
      <c r="G132" s="23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5"/>
      <c r="B133" s="23"/>
      <c r="C133" s="5"/>
      <c r="D133" s="5"/>
      <c r="E133" s="5"/>
      <c r="F133" s="5"/>
      <c r="G133" s="23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5"/>
      <c r="B134" s="23"/>
      <c r="C134" s="5"/>
      <c r="D134" s="5"/>
      <c r="E134" s="5"/>
      <c r="F134" s="5"/>
      <c r="G134" s="23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5"/>
      <c r="B135" s="23"/>
      <c r="C135" s="5"/>
      <c r="D135" s="5"/>
      <c r="E135" s="5"/>
      <c r="F135" s="5"/>
      <c r="G135" s="23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5"/>
      <c r="B136" s="23"/>
      <c r="C136" s="5"/>
      <c r="D136" s="5"/>
      <c r="E136" s="5"/>
      <c r="F136" s="5"/>
      <c r="G136" s="23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5"/>
      <c r="B137" s="23"/>
      <c r="C137" s="5"/>
      <c r="D137" s="5"/>
      <c r="E137" s="5"/>
      <c r="F137" s="5"/>
      <c r="G137" s="23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5"/>
      <c r="B138" s="23"/>
      <c r="C138" s="5"/>
      <c r="D138" s="5"/>
      <c r="E138" s="5"/>
      <c r="F138" s="5"/>
      <c r="G138" s="23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5"/>
      <c r="B139" s="23"/>
      <c r="C139" s="5"/>
      <c r="D139" s="5"/>
      <c r="E139" s="5"/>
      <c r="F139" s="5"/>
      <c r="G139" s="23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5"/>
      <c r="B140" s="23"/>
      <c r="C140" s="5"/>
      <c r="D140" s="5"/>
      <c r="E140" s="5"/>
      <c r="F140" s="5"/>
      <c r="G140" s="23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5"/>
      <c r="B141" s="23"/>
      <c r="C141" s="5"/>
      <c r="D141" s="5"/>
      <c r="E141" s="5"/>
      <c r="F141" s="5"/>
      <c r="G141" s="23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5"/>
      <c r="B142" s="23"/>
      <c r="C142" s="5"/>
      <c r="D142" s="5"/>
      <c r="E142" s="5"/>
      <c r="F142" s="5"/>
      <c r="G142" s="23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5"/>
      <c r="B143" s="23"/>
      <c r="C143" s="5"/>
      <c r="D143" s="5"/>
      <c r="E143" s="5"/>
      <c r="F143" s="5"/>
      <c r="G143" s="23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5"/>
      <c r="B144" s="23"/>
      <c r="C144" s="5"/>
      <c r="D144" s="5"/>
      <c r="E144" s="5"/>
      <c r="F144" s="5"/>
      <c r="G144" s="23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5"/>
      <c r="B145" s="23"/>
      <c r="C145" s="5"/>
      <c r="D145" s="5"/>
      <c r="E145" s="5"/>
      <c r="F145" s="5"/>
      <c r="G145" s="23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5"/>
      <c r="B146" s="23"/>
      <c r="C146" s="5"/>
      <c r="D146" s="5"/>
      <c r="E146" s="5"/>
      <c r="F146" s="5"/>
      <c r="G146" s="23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5"/>
      <c r="B147" s="23"/>
      <c r="C147" s="5"/>
      <c r="D147" s="5"/>
      <c r="E147" s="5"/>
      <c r="F147" s="5"/>
      <c r="G147" s="23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5"/>
      <c r="B148" s="23"/>
      <c r="C148" s="5"/>
      <c r="D148" s="5"/>
      <c r="E148" s="5"/>
      <c r="F148" s="5"/>
      <c r="G148" s="23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5"/>
      <c r="B149" s="23"/>
      <c r="C149" s="5"/>
      <c r="D149" s="5"/>
      <c r="E149" s="5"/>
      <c r="F149" s="5"/>
      <c r="G149" s="23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5"/>
      <c r="B150" s="23"/>
      <c r="C150" s="5"/>
      <c r="D150" s="5"/>
      <c r="E150" s="5"/>
      <c r="F150" s="5"/>
      <c r="G150" s="23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5"/>
      <c r="B151" s="23"/>
      <c r="C151" s="5"/>
      <c r="D151" s="5"/>
      <c r="E151" s="5"/>
      <c r="F151" s="5"/>
      <c r="G151" s="23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5"/>
      <c r="B152" s="23"/>
      <c r="C152" s="5"/>
      <c r="D152" s="5"/>
      <c r="E152" s="5"/>
      <c r="F152" s="5"/>
      <c r="G152" s="23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5"/>
      <c r="B153" s="23"/>
      <c r="C153" s="5"/>
      <c r="D153" s="5"/>
      <c r="E153" s="5"/>
      <c r="F153" s="5"/>
      <c r="G153" s="23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5"/>
      <c r="B154" s="23"/>
      <c r="C154" s="5"/>
      <c r="D154" s="5"/>
      <c r="E154" s="5"/>
      <c r="F154" s="5"/>
      <c r="G154" s="23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5"/>
      <c r="B155" s="23"/>
      <c r="C155" s="5"/>
      <c r="D155" s="5"/>
      <c r="E155" s="5"/>
      <c r="F155" s="5"/>
      <c r="G155" s="23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5"/>
      <c r="B156" s="23"/>
      <c r="C156" s="5"/>
      <c r="D156" s="5"/>
      <c r="E156" s="5"/>
      <c r="F156" s="5"/>
      <c r="G156" s="23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5"/>
      <c r="B157" s="23"/>
      <c r="C157" s="5"/>
      <c r="D157" s="5"/>
      <c r="E157" s="5"/>
      <c r="F157" s="5"/>
      <c r="G157" s="23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5"/>
      <c r="B158" s="23"/>
      <c r="C158" s="5"/>
      <c r="D158" s="5"/>
      <c r="E158" s="5"/>
      <c r="F158" s="5"/>
      <c r="G158" s="23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5"/>
      <c r="B159" s="23"/>
      <c r="C159" s="5"/>
      <c r="D159" s="5"/>
      <c r="E159" s="5"/>
      <c r="F159" s="5"/>
      <c r="G159" s="23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5"/>
      <c r="B160" s="23"/>
      <c r="C160" s="5"/>
      <c r="D160" s="5"/>
      <c r="E160" s="5"/>
      <c r="F160" s="5"/>
      <c r="G160" s="23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5"/>
      <c r="B161" s="23"/>
      <c r="C161" s="5"/>
      <c r="D161" s="5"/>
      <c r="E161" s="5"/>
      <c r="F161" s="5"/>
      <c r="G161" s="23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5"/>
      <c r="B162" s="23"/>
      <c r="C162" s="5"/>
      <c r="D162" s="5"/>
      <c r="E162" s="5"/>
      <c r="F162" s="5"/>
      <c r="G162" s="23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5"/>
      <c r="B163" s="23"/>
      <c r="C163" s="5"/>
      <c r="D163" s="5"/>
      <c r="E163" s="5"/>
      <c r="F163" s="5"/>
      <c r="G163" s="23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5"/>
      <c r="B164" s="23"/>
      <c r="C164" s="5"/>
      <c r="D164" s="5"/>
      <c r="E164" s="5"/>
      <c r="F164" s="5"/>
      <c r="G164" s="23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5"/>
      <c r="B165" s="23"/>
      <c r="C165" s="5"/>
      <c r="D165" s="5"/>
      <c r="E165" s="5"/>
      <c r="F165" s="5"/>
      <c r="G165" s="23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5"/>
      <c r="B166" s="23"/>
      <c r="C166" s="5"/>
      <c r="D166" s="5"/>
      <c r="E166" s="5"/>
      <c r="F166" s="5"/>
      <c r="G166" s="23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5"/>
      <c r="B167" s="23"/>
      <c r="C167" s="5"/>
      <c r="D167" s="5"/>
      <c r="E167" s="5"/>
      <c r="F167" s="5"/>
      <c r="G167" s="23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5"/>
      <c r="B168" s="23"/>
      <c r="C168" s="5"/>
      <c r="D168" s="5"/>
      <c r="E168" s="5"/>
      <c r="F168" s="5"/>
      <c r="G168" s="23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5"/>
      <c r="B169" s="23"/>
      <c r="C169" s="5"/>
      <c r="D169" s="5"/>
      <c r="E169" s="5"/>
      <c r="F169" s="5"/>
      <c r="G169" s="23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5"/>
      <c r="B170" s="23"/>
      <c r="C170" s="5"/>
      <c r="D170" s="5"/>
      <c r="E170" s="5"/>
      <c r="F170" s="5"/>
      <c r="G170" s="23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5"/>
      <c r="B171" s="23"/>
      <c r="C171" s="5"/>
      <c r="D171" s="5"/>
      <c r="E171" s="5"/>
      <c r="F171" s="5"/>
      <c r="G171" s="23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5"/>
      <c r="B172" s="23"/>
      <c r="C172" s="5"/>
      <c r="D172" s="5"/>
      <c r="E172" s="5"/>
      <c r="F172" s="5"/>
      <c r="G172" s="23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5"/>
      <c r="B173" s="23"/>
      <c r="C173" s="5"/>
      <c r="D173" s="5"/>
      <c r="E173" s="5"/>
      <c r="F173" s="5"/>
      <c r="G173" s="23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5"/>
      <c r="B174" s="23"/>
      <c r="C174" s="5"/>
      <c r="D174" s="5"/>
      <c r="E174" s="5"/>
      <c r="F174" s="5"/>
      <c r="G174" s="23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5"/>
      <c r="B175" s="23"/>
      <c r="C175" s="5"/>
      <c r="D175" s="5"/>
      <c r="E175" s="5"/>
      <c r="F175" s="5"/>
      <c r="G175" s="23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5"/>
      <c r="B176" s="23"/>
      <c r="C176" s="5"/>
      <c r="D176" s="5"/>
      <c r="E176" s="5"/>
      <c r="F176" s="5"/>
      <c r="G176" s="23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5"/>
      <c r="B177" s="23"/>
      <c r="C177" s="5"/>
      <c r="D177" s="5"/>
      <c r="E177" s="5"/>
      <c r="F177" s="5"/>
      <c r="G177" s="23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5"/>
      <c r="B178" s="23"/>
      <c r="C178" s="5"/>
      <c r="D178" s="5"/>
      <c r="E178" s="5"/>
      <c r="F178" s="5"/>
      <c r="G178" s="23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5"/>
      <c r="B179" s="23"/>
      <c r="C179" s="5"/>
      <c r="D179" s="5"/>
      <c r="E179" s="5"/>
      <c r="F179" s="5"/>
      <c r="G179" s="23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5"/>
      <c r="B180" s="23"/>
      <c r="C180" s="5"/>
      <c r="D180" s="5"/>
      <c r="E180" s="5"/>
      <c r="F180" s="5"/>
      <c r="G180" s="23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5"/>
      <c r="B181" s="23"/>
      <c r="C181" s="5"/>
      <c r="D181" s="5"/>
      <c r="E181" s="5"/>
      <c r="F181" s="5"/>
      <c r="G181" s="23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5"/>
      <c r="B182" s="23"/>
      <c r="C182" s="5"/>
      <c r="D182" s="5"/>
      <c r="E182" s="5"/>
      <c r="F182" s="5"/>
      <c r="G182" s="23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5"/>
      <c r="B183" s="23"/>
      <c r="C183" s="5"/>
      <c r="D183" s="5"/>
      <c r="E183" s="5"/>
      <c r="F183" s="5"/>
      <c r="G183" s="23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5"/>
      <c r="B184" s="23"/>
      <c r="C184" s="5"/>
      <c r="D184" s="5"/>
      <c r="E184" s="5"/>
      <c r="F184" s="5"/>
      <c r="G184" s="23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5"/>
      <c r="B185" s="23"/>
      <c r="C185" s="5"/>
      <c r="D185" s="5"/>
      <c r="E185" s="5"/>
      <c r="F185" s="5"/>
      <c r="G185" s="23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5"/>
      <c r="B186" s="23"/>
      <c r="C186" s="5"/>
      <c r="D186" s="5"/>
      <c r="E186" s="5"/>
      <c r="F186" s="5"/>
      <c r="G186" s="23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5"/>
      <c r="B187" s="23"/>
      <c r="C187" s="5"/>
      <c r="D187" s="5"/>
      <c r="E187" s="5"/>
      <c r="F187" s="5"/>
      <c r="G187" s="23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5"/>
      <c r="B188" s="23"/>
      <c r="C188" s="5"/>
      <c r="D188" s="5"/>
      <c r="E188" s="5"/>
      <c r="F188" s="5"/>
      <c r="G188" s="23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5"/>
      <c r="B189" s="23"/>
      <c r="C189" s="5"/>
      <c r="D189" s="5"/>
      <c r="E189" s="5"/>
      <c r="F189" s="5"/>
      <c r="G189" s="23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">
      <c r="A190" s="5"/>
      <c r="B190" s="23"/>
      <c r="C190" s="5"/>
      <c r="D190" s="5"/>
      <c r="E190" s="5"/>
      <c r="F190" s="5"/>
      <c r="G190" s="23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">
      <c r="A191" s="5"/>
      <c r="B191" s="23"/>
      <c r="C191" s="5"/>
      <c r="D191" s="5"/>
      <c r="E191" s="5"/>
      <c r="F191" s="5"/>
      <c r="G191" s="23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">
      <c r="A192" s="5"/>
      <c r="B192" s="23"/>
      <c r="C192" s="5"/>
      <c r="D192" s="5"/>
      <c r="E192" s="5"/>
      <c r="F192" s="5"/>
      <c r="G192" s="23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">
      <c r="A193" s="5"/>
      <c r="B193" s="23"/>
      <c r="C193" s="5"/>
      <c r="D193" s="5"/>
      <c r="E193" s="5"/>
      <c r="F193" s="5"/>
      <c r="G193" s="23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">
      <c r="A194" s="5"/>
      <c r="B194" s="23"/>
      <c r="C194" s="5"/>
      <c r="D194" s="5"/>
      <c r="E194" s="5"/>
      <c r="F194" s="5"/>
      <c r="G194" s="23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">
      <c r="A195" s="5"/>
      <c r="B195" s="23"/>
      <c r="C195" s="5"/>
      <c r="D195" s="5"/>
      <c r="E195" s="5"/>
      <c r="F195" s="5"/>
      <c r="G195" s="23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">
      <c r="A196" s="5"/>
      <c r="B196" s="23"/>
      <c r="C196" s="5"/>
      <c r="D196" s="5"/>
      <c r="E196" s="5"/>
      <c r="F196" s="5"/>
      <c r="G196" s="23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">
      <c r="A197" s="5"/>
      <c r="B197" s="23"/>
      <c r="C197" s="5"/>
      <c r="D197" s="5"/>
      <c r="E197" s="5"/>
      <c r="F197" s="5"/>
      <c r="G197" s="23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">
      <c r="A198" s="5"/>
      <c r="B198" s="23"/>
      <c r="C198" s="5"/>
      <c r="D198" s="5"/>
      <c r="E198" s="5"/>
      <c r="F198" s="5"/>
      <c r="G198" s="23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">
      <c r="A199" s="5"/>
      <c r="B199" s="23"/>
      <c r="C199" s="5"/>
      <c r="D199" s="5"/>
      <c r="E199" s="5"/>
      <c r="F199" s="5"/>
      <c r="G199" s="23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">
      <c r="A200" s="5"/>
      <c r="B200" s="23"/>
      <c r="C200" s="5"/>
      <c r="D200" s="5"/>
      <c r="E200" s="5"/>
      <c r="F200" s="5"/>
      <c r="G200" s="23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">
      <c r="A201" s="5"/>
      <c r="B201" s="23"/>
      <c r="C201" s="5"/>
      <c r="D201" s="5"/>
      <c r="E201" s="5"/>
      <c r="F201" s="5"/>
      <c r="G201" s="23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">
      <c r="A202" s="5"/>
      <c r="B202" s="23"/>
      <c r="C202" s="5"/>
      <c r="D202" s="5"/>
      <c r="E202" s="5"/>
      <c r="F202" s="5"/>
      <c r="G202" s="23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">
      <c r="A203" s="5"/>
      <c r="B203" s="23"/>
      <c r="C203" s="5"/>
      <c r="D203" s="5"/>
      <c r="E203" s="5"/>
      <c r="F203" s="5"/>
      <c r="G203" s="23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">
      <c r="A204" s="5"/>
      <c r="B204" s="23"/>
      <c r="C204" s="5"/>
      <c r="D204" s="5"/>
      <c r="E204" s="5"/>
      <c r="F204" s="5"/>
      <c r="G204" s="23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">
      <c r="A205" s="5"/>
      <c r="B205" s="23"/>
      <c r="C205" s="5"/>
      <c r="D205" s="5"/>
      <c r="E205" s="5"/>
      <c r="F205" s="5"/>
      <c r="G205" s="23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">
      <c r="A206" s="5"/>
      <c r="B206" s="23"/>
      <c r="C206" s="5"/>
      <c r="D206" s="5"/>
      <c r="E206" s="5"/>
      <c r="F206" s="5"/>
      <c r="G206" s="23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">
      <c r="A207" s="5"/>
      <c r="B207" s="23"/>
      <c r="C207" s="5"/>
      <c r="D207" s="5"/>
      <c r="E207" s="5"/>
      <c r="F207" s="5"/>
      <c r="G207" s="23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">
      <c r="A208" s="5"/>
      <c r="B208" s="23"/>
      <c r="C208" s="5"/>
      <c r="D208" s="5"/>
      <c r="E208" s="5"/>
      <c r="F208" s="5"/>
      <c r="G208" s="23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">
      <c r="A209" s="5"/>
      <c r="B209" s="23"/>
      <c r="C209" s="5"/>
      <c r="D209" s="5"/>
      <c r="E209" s="5"/>
      <c r="F209" s="5"/>
      <c r="G209" s="23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">
      <c r="A210" s="5"/>
      <c r="B210" s="23"/>
      <c r="C210" s="5"/>
      <c r="D210" s="5"/>
      <c r="E210" s="5"/>
      <c r="F210" s="5"/>
      <c r="G210" s="23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">
      <c r="A211" s="5"/>
      <c r="B211" s="23"/>
      <c r="C211" s="5"/>
      <c r="D211" s="5"/>
      <c r="E211" s="5"/>
      <c r="F211" s="5"/>
      <c r="G211" s="23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">
      <c r="A212" s="5"/>
      <c r="B212" s="23"/>
      <c r="C212" s="5"/>
      <c r="D212" s="5"/>
      <c r="E212" s="5"/>
      <c r="F212" s="5"/>
      <c r="G212" s="23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">
      <c r="A213" s="5"/>
      <c r="B213" s="23"/>
      <c r="C213" s="5"/>
      <c r="D213" s="5"/>
      <c r="E213" s="5"/>
      <c r="F213" s="5"/>
      <c r="G213" s="23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">
      <c r="A214" s="5"/>
      <c r="B214" s="23"/>
      <c r="C214" s="5"/>
      <c r="D214" s="5"/>
      <c r="E214" s="5"/>
      <c r="F214" s="5"/>
      <c r="G214" s="23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">
      <c r="A215" s="5"/>
      <c r="B215" s="23"/>
      <c r="C215" s="5"/>
      <c r="D215" s="5"/>
      <c r="E215" s="5"/>
      <c r="F215" s="5"/>
      <c r="G215" s="23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">
      <c r="A216" s="5"/>
      <c r="B216" s="23"/>
      <c r="C216" s="5"/>
      <c r="D216" s="5"/>
      <c r="E216" s="5"/>
      <c r="F216" s="5"/>
      <c r="G216" s="23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">
      <c r="A217" s="5"/>
      <c r="B217" s="23"/>
      <c r="C217" s="5"/>
      <c r="D217" s="5"/>
      <c r="E217" s="5"/>
      <c r="F217" s="5"/>
      <c r="G217" s="23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">
      <c r="A218" s="5"/>
      <c r="B218" s="23"/>
      <c r="C218" s="5"/>
      <c r="D218" s="5"/>
      <c r="E218" s="5"/>
      <c r="F218" s="5"/>
      <c r="G218" s="23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">
      <c r="A219" s="5"/>
      <c r="B219" s="23"/>
      <c r="C219" s="5"/>
      <c r="D219" s="5"/>
      <c r="E219" s="5"/>
      <c r="F219" s="5"/>
      <c r="G219" s="23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">
      <c r="A220" s="5"/>
      <c r="B220" s="23"/>
      <c r="C220" s="5"/>
      <c r="D220" s="5"/>
      <c r="E220" s="5"/>
      <c r="F220" s="5"/>
      <c r="G220" s="23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Zainin</dc:creator>
  <cp:lastModifiedBy>Онегов Дмитрий Викторович</cp:lastModifiedBy>
  <dcterms:created xsi:type="dcterms:W3CDTF">2020-05-15T11:20:41Z</dcterms:created>
  <dcterms:modified xsi:type="dcterms:W3CDTF">2023-11-24T12:21:18Z</dcterms:modified>
</cp:coreProperties>
</file>